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4326"/>
  <workbookPr dateCompatibility="0"/>
  <mc:AlternateContent xmlns:mc="http://schemas.openxmlformats.org/markup-compatibility/2006">
    <mc:Choice Requires="x15">
      <x15ac:absPath xmlns:x15ac="http://schemas.microsoft.com/office/spreadsheetml/2010/11/ac" url="C:\Users\hugo.begue\Downloads\"/>
    </mc:Choice>
  </mc:AlternateContent>
  <xr:revisionPtr revIDLastSave="0" documentId="13_ncr:9_{B81488A6-BD77-43DF-8F38-B6BCFA3C8E7D}" xr6:coauthVersionLast="47" xr6:coauthVersionMax="47" xr10:uidLastSave="{00000000-0000-0000-0000-000000000000}"/>
  <bookViews>
    <workbookView xWindow="-120" yWindow="-120" windowWidth="29040" windowHeight="15840" firstSheet="4" activeTab="8" xr2:uid="{00000000-000D-0000-FFFF-FFFF00000000}"/>
  </bookViews>
  <sheets>
    <sheet name="EVLXX" sheetId="1" r:id="rId1"/>
    <sheet name="Plan Implantation DECT" sheetId="4" r:id="rId2"/>
    <sheet name="Feuil1" sheetId="9" r:id="rId3"/>
    <sheet name="Bornes DECT + Network" sheetId="2" r:id="rId4"/>
    <sheet name="Interphones" sheetId="3" r:id="rId5"/>
    <sheet name="Base travail" sheetId="5" r:id="rId6"/>
    <sheet name="Suivi migration" sheetId="6" r:id="rId7"/>
    <sheet name="ANNUAIRE" sheetId="8" r:id="rId8"/>
    <sheet name="Plan Interphones" sheetId="10" r:id="rId9"/>
  </sheets>
  <definedNames>
    <definedName name="_xlnm._FilterDatabase" localSheetId="5" hidden="1">'Base travail'!$A$1:$M$500</definedName>
    <definedName name="_xlnm._FilterDatabase" localSheetId="0" hidden="1">EVLXX!$A$6:$L$206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purl.oclc.org/ooxml/spreadsheetml/main">
  <c r="G119" i="1" l="1"/>
  <c r="G120" i="1"/>
  <c r="G121" i="1"/>
  <c r="G122" i="1"/>
  <c r="G123" i="1"/>
  <c r="G124" i="1"/>
  <c r="G125" i="1"/>
  <c r="G126" i="1"/>
  <c r="G127" i="1"/>
  <c r="G128" i="1"/>
  <c r="G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H134" i="1" s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H142" i="1" s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H147" i="1" s="1"/>
  <c r="C147" i="1"/>
  <c r="D147" i="1"/>
  <c r="B148" i="1"/>
  <c r="H148" i="1" s="1"/>
  <c r="C148" i="1"/>
  <c r="D148" i="1"/>
  <c r="B149" i="1"/>
  <c r="H149" i="1" s="1"/>
  <c r="C149" i="1"/>
  <c r="D149" i="1"/>
  <c r="B150" i="1"/>
  <c r="H150" i="1" s="1"/>
  <c r="C150" i="1"/>
  <c r="D150" i="1"/>
  <c r="B151" i="1"/>
  <c r="H151" i="1" s="1"/>
  <c r="C151" i="1"/>
  <c r="D151" i="1"/>
  <c r="B152" i="1"/>
  <c r="H152" i="1" s="1"/>
  <c r="C152" i="1"/>
  <c r="D152" i="1"/>
  <c r="B153" i="1"/>
  <c r="H153" i="1" s="1"/>
  <c r="C153" i="1"/>
  <c r="D153" i="1"/>
  <c r="B154" i="1"/>
  <c r="H154" i="1" s="1"/>
  <c r="C154" i="1"/>
  <c r="D154" i="1"/>
  <c r="B155" i="1"/>
  <c r="H155" i="1" s="1"/>
  <c r="C155" i="1"/>
  <c r="D155" i="1"/>
  <c r="B156" i="1"/>
  <c r="H156" i="1" s="1"/>
  <c r="C156" i="1"/>
  <c r="D156" i="1"/>
  <c r="B157" i="1"/>
  <c r="H157" i="1" s="1"/>
  <c r="C157" i="1"/>
  <c r="D157" i="1"/>
  <c r="B158" i="1"/>
  <c r="H158" i="1" s="1"/>
  <c r="C158" i="1"/>
  <c r="D158" i="1"/>
  <c r="B159" i="1"/>
  <c r="H159" i="1" s="1"/>
  <c r="C159" i="1"/>
  <c r="D159" i="1"/>
  <c r="B160" i="1"/>
  <c r="H160" i="1" s="1"/>
  <c r="C160" i="1"/>
  <c r="D160" i="1"/>
  <c r="B161" i="1"/>
  <c r="H161" i="1" s="1"/>
  <c r="C161" i="1"/>
  <c r="D161" i="1"/>
  <c r="B162" i="1"/>
  <c r="H162" i="1" s="1"/>
  <c r="C162" i="1"/>
  <c r="D162" i="1"/>
  <c r="B163" i="1"/>
  <c r="H163" i="1" s="1"/>
  <c r="C163" i="1"/>
  <c r="D163" i="1"/>
  <c r="B164" i="1"/>
  <c r="H164" i="1" s="1"/>
  <c r="C164" i="1"/>
  <c r="D164" i="1"/>
  <c r="B165" i="1"/>
  <c r="H165" i="1" s="1"/>
  <c r="C165" i="1"/>
  <c r="D165" i="1"/>
  <c r="B166" i="1"/>
  <c r="H166" i="1" s="1"/>
  <c r="C166" i="1"/>
  <c r="D166" i="1"/>
  <c r="B167" i="1"/>
  <c r="H167" i="1" s="1"/>
  <c r="C167" i="1"/>
  <c r="D167" i="1"/>
  <c r="B168" i="1"/>
  <c r="H168" i="1" s="1"/>
  <c r="C168" i="1"/>
  <c r="D168" i="1"/>
  <c r="B169" i="1"/>
  <c r="H169" i="1" s="1"/>
  <c r="C169" i="1"/>
  <c r="D169" i="1"/>
  <c r="B170" i="1"/>
  <c r="H170" i="1" s="1"/>
  <c r="C170" i="1"/>
  <c r="D170" i="1"/>
  <c r="B171" i="1"/>
  <c r="H171" i="1" s="1"/>
  <c r="C171" i="1"/>
  <c r="D171" i="1"/>
  <c r="B172" i="1"/>
  <c r="H172" i="1" s="1"/>
  <c r="C172" i="1"/>
  <c r="D172" i="1"/>
  <c r="B173" i="1"/>
  <c r="H173" i="1" s="1"/>
  <c r="C173" i="1"/>
  <c r="D173" i="1"/>
  <c r="B174" i="1"/>
  <c r="H174" i="1" s="1"/>
  <c r="C174" i="1"/>
  <c r="D174" i="1"/>
  <c r="B175" i="1"/>
  <c r="H175" i="1" s="1"/>
  <c r="C175" i="1"/>
  <c r="D175" i="1"/>
  <c r="B176" i="1"/>
  <c r="H176" i="1" s="1"/>
  <c r="C176" i="1"/>
  <c r="D176" i="1"/>
  <c r="B177" i="1"/>
  <c r="H177" i="1" s="1"/>
  <c r="C177" i="1"/>
  <c r="D177" i="1"/>
  <c r="B178" i="1"/>
  <c r="H178" i="1" s="1"/>
  <c r="C178" i="1"/>
  <c r="D178" i="1"/>
  <c r="B179" i="1"/>
  <c r="H179" i="1" s="1"/>
  <c r="C179" i="1"/>
  <c r="D179" i="1"/>
  <c r="B180" i="1"/>
  <c r="H180" i="1" s="1"/>
  <c r="C180" i="1"/>
  <c r="D180" i="1"/>
  <c r="B181" i="1"/>
  <c r="H181" i="1" s="1"/>
  <c r="C181" i="1"/>
  <c r="D181" i="1"/>
  <c r="B182" i="1"/>
  <c r="H182" i="1" s="1"/>
  <c r="C182" i="1"/>
  <c r="D182" i="1"/>
  <c r="B183" i="1"/>
  <c r="H183" i="1" s="1"/>
  <c r="C183" i="1"/>
  <c r="D183" i="1"/>
  <c r="B184" i="1"/>
  <c r="H184" i="1" s="1"/>
  <c r="C184" i="1"/>
  <c r="D184" i="1"/>
  <c r="B185" i="1"/>
  <c r="H185" i="1" s="1"/>
  <c r="C185" i="1"/>
  <c r="D185" i="1"/>
  <c r="B186" i="1"/>
  <c r="H186" i="1" s="1"/>
  <c r="C186" i="1"/>
  <c r="D186" i="1"/>
  <c r="B187" i="1"/>
  <c r="H187" i="1" s="1"/>
  <c r="C187" i="1"/>
  <c r="D187" i="1"/>
  <c r="B188" i="1"/>
  <c r="H188" i="1" s="1"/>
  <c r="C188" i="1"/>
  <c r="D188" i="1"/>
  <c r="B189" i="1"/>
  <c r="H189" i="1" s="1"/>
  <c r="C189" i="1"/>
  <c r="D189" i="1"/>
  <c r="B190" i="1"/>
  <c r="H190" i="1" s="1"/>
  <c r="C190" i="1"/>
  <c r="D190" i="1"/>
  <c r="B191" i="1"/>
  <c r="H191" i="1" s="1"/>
  <c r="C191" i="1"/>
  <c r="D191" i="1"/>
  <c r="B192" i="1"/>
  <c r="H192" i="1" s="1"/>
  <c r="C192" i="1"/>
  <c r="D192" i="1"/>
  <c r="B193" i="1"/>
  <c r="H193" i="1" s="1"/>
  <c r="C193" i="1"/>
  <c r="D193" i="1"/>
  <c r="B194" i="1"/>
  <c r="H194" i="1" s="1"/>
  <c r="C194" i="1"/>
  <c r="D194" i="1"/>
  <c r="B195" i="1"/>
  <c r="H195" i="1" s="1"/>
  <c r="C195" i="1"/>
  <c r="D195" i="1"/>
  <c r="B196" i="1"/>
  <c r="H196" i="1" s="1"/>
  <c r="C196" i="1"/>
  <c r="D196" i="1"/>
  <c r="B197" i="1"/>
  <c r="H197" i="1" s="1"/>
  <c r="C197" i="1"/>
  <c r="D197" i="1"/>
  <c r="B198" i="1"/>
  <c r="H198" i="1" s="1"/>
  <c r="C198" i="1"/>
  <c r="D198" i="1"/>
  <c r="B199" i="1"/>
  <c r="H199" i="1" s="1"/>
  <c r="C199" i="1"/>
  <c r="D199" i="1"/>
  <c r="B200" i="1"/>
  <c r="H200" i="1" s="1"/>
  <c r="C200" i="1"/>
  <c r="D200" i="1"/>
  <c r="B201" i="1"/>
  <c r="H201" i="1" s="1"/>
  <c r="C201" i="1"/>
  <c r="D201" i="1"/>
  <c r="B202" i="1"/>
  <c r="H202" i="1" s="1"/>
  <c r="C202" i="1"/>
  <c r="D202" i="1"/>
  <c r="B203" i="1"/>
  <c r="H203" i="1" s="1"/>
  <c r="C203" i="1"/>
  <c r="D203" i="1"/>
  <c r="B204" i="1"/>
  <c r="H204" i="1" s="1"/>
  <c r="C204" i="1"/>
  <c r="D204" i="1"/>
  <c r="B205" i="1"/>
  <c r="H205" i="1" s="1"/>
  <c r="C205" i="1"/>
  <c r="D205" i="1"/>
  <c r="B206" i="1"/>
  <c r="H206" i="1" s="1"/>
  <c r="C206" i="1"/>
  <c r="D206" i="1"/>
  <c r="B7" i="1"/>
  <c r="H7" i="1" s="1"/>
  <c r="C7" i="1"/>
  <c r="D7" i="1"/>
  <c r="B8" i="1"/>
  <c r="H8" i="1" s="1"/>
  <c r="C8" i="1"/>
  <c r="D8" i="1"/>
  <c r="B9" i="1"/>
  <c r="H9" i="1" s="1"/>
  <c r="C9" i="1"/>
  <c r="D9" i="1"/>
  <c r="B10" i="1"/>
  <c r="H10" i="1" s="1"/>
  <c r="C10" i="1"/>
  <c r="D10" i="1"/>
  <c r="B11" i="1"/>
  <c r="H11" i="1" s="1"/>
  <c r="C11" i="1"/>
  <c r="D11" i="1"/>
  <c r="B12" i="1"/>
  <c r="H12" i="1" s="1"/>
  <c r="C12" i="1"/>
  <c r="D12" i="1"/>
  <c r="B13" i="1"/>
  <c r="H13" i="1" s="1"/>
  <c r="C13" i="1"/>
  <c r="D13" i="1"/>
  <c r="B14" i="1"/>
  <c r="H14" i="1" s="1"/>
  <c r="C14" i="1"/>
  <c r="D14" i="1"/>
  <c r="B15" i="1"/>
  <c r="H15" i="1" s="1"/>
  <c r="C15" i="1"/>
  <c r="D15" i="1"/>
  <c r="B16" i="1"/>
  <c r="H16" i="1" s="1"/>
  <c r="C16" i="1"/>
  <c r="D16" i="1"/>
  <c r="B17" i="1"/>
  <c r="H17" i="1" s="1"/>
  <c r="C17" i="1"/>
  <c r="D17" i="1"/>
  <c r="B18" i="1"/>
  <c r="H18" i="1" s="1"/>
  <c r="C18" i="1"/>
  <c r="D18" i="1"/>
  <c r="B19" i="1"/>
  <c r="H19" i="1" s="1"/>
  <c r="C19" i="1"/>
  <c r="D19" i="1"/>
  <c r="B20" i="1"/>
  <c r="H20" i="1" s="1"/>
  <c r="C20" i="1"/>
  <c r="D20" i="1"/>
  <c r="B21" i="1"/>
  <c r="H21" i="1" s="1"/>
  <c r="C21" i="1"/>
  <c r="D21" i="1"/>
  <c r="B22" i="1"/>
  <c r="H22" i="1" s="1"/>
  <c r="C22" i="1"/>
  <c r="D22" i="1"/>
  <c r="B23" i="1"/>
  <c r="H23" i="1" s="1"/>
  <c r="C23" i="1"/>
  <c r="D23" i="1"/>
  <c r="B24" i="1"/>
  <c r="H24" i="1" s="1"/>
  <c r="C24" i="1"/>
  <c r="D24" i="1"/>
  <c r="B25" i="1"/>
  <c r="H25" i="1" s="1"/>
  <c r="C25" i="1"/>
  <c r="D25" i="1"/>
  <c r="B26" i="1"/>
  <c r="H26" i="1" s="1"/>
  <c r="C26" i="1"/>
  <c r="D26" i="1"/>
  <c r="B27" i="1"/>
  <c r="H27" i="1" s="1"/>
  <c r="C27" i="1"/>
  <c r="D27" i="1"/>
  <c r="B28" i="1"/>
  <c r="H28" i="1" s="1"/>
  <c r="C28" i="1"/>
  <c r="D28" i="1"/>
  <c r="B29" i="1"/>
  <c r="H29" i="1" s="1"/>
  <c r="C29" i="1"/>
  <c r="D29" i="1"/>
  <c r="B30" i="1"/>
  <c r="H30" i="1" s="1"/>
  <c r="C30" i="1"/>
  <c r="D30" i="1"/>
  <c r="B31" i="1"/>
  <c r="H31" i="1" s="1"/>
  <c r="C31" i="1"/>
  <c r="D31" i="1"/>
  <c r="B32" i="1"/>
  <c r="H32" i="1" s="1"/>
  <c r="C32" i="1"/>
  <c r="D32" i="1"/>
  <c r="B33" i="1"/>
  <c r="H33" i="1" s="1"/>
  <c r="C33" i="1"/>
  <c r="D33" i="1"/>
  <c r="B34" i="1"/>
  <c r="H34" i="1" s="1"/>
  <c r="C34" i="1"/>
  <c r="D34" i="1"/>
  <c r="B35" i="1"/>
  <c r="H35" i="1" s="1"/>
  <c r="C35" i="1"/>
  <c r="D35" i="1"/>
  <c r="B36" i="1"/>
  <c r="H36" i="1" s="1"/>
  <c r="C36" i="1"/>
  <c r="D36" i="1"/>
  <c r="B37" i="1"/>
  <c r="H37" i="1" s="1"/>
  <c r="C37" i="1"/>
  <c r="D37" i="1"/>
  <c r="B38" i="1"/>
  <c r="H38" i="1" s="1"/>
  <c r="C38" i="1"/>
  <c r="D38" i="1"/>
  <c r="B39" i="1"/>
  <c r="H39" i="1" s="1"/>
  <c r="C39" i="1"/>
  <c r="D39" i="1"/>
  <c r="B40" i="1"/>
  <c r="H40" i="1" s="1"/>
  <c r="C40" i="1"/>
  <c r="D40" i="1"/>
  <c r="B41" i="1"/>
  <c r="H41" i="1" s="1"/>
  <c r="C41" i="1"/>
  <c r="D41" i="1"/>
  <c r="B42" i="1"/>
  <c r="H42" i="1" s="1"/>
  <c r="C42" i="1"/>
  <c r="D42" i="1"/>
  <c r="B43" i="1"/>
  <c r="H43" i="1" s="1"/>
  <c r="C43" i="1"/>
  <c r="D43" i="1"/>
  <c r="B44" i="1"/>
  <c r="H44" i="1" s="1"/>
  <c r="C44" i="1"/>
  <c r="D44" i="1"/>
  <c r="B45" i="1"/>
  <c r="H45" i="1" s="1"/>
  <c r="C45" i="1"/>
  <c r="D45" i="1"/>
  <c r="B46" i="1"/>
  <c r="H46" i="1" s="1"/>
  <c r="C46" i="1"/>
  <c r="D46" i="1"/>
  <c r="B47" i="1"/>
  <c r="H47" i="1" s="1"/>
  <c r="C47" i="1"/>
  <c r="D47" i="1"/>
  <c r="B48" i="1"/>
  <c r="H48" i="1" s="1"/>
  <c r="C48" i="1"/>
  <c r="D48" i="1"/>
  <c r="B49" i="1"/>
  <c r="H49" i="1" s="1"/>
  <c r="C49" i="1"/>
  <c r="D49" i="1"/>
  <c r="B50" i="1"/>
  <c r="H50" i="1" s="1"/>
  <c r="C50" i="1"/>
  <c r="D50" i="1"/>
  <c r="B51" i="1"/>
  <c r="H51" i="1" s="1"/>
  <c r="C51" i="1"/>
  <c r="D51" i="1"/>
  <c r="B52" i="1"/>
  <c r="H52" i="1" s="1"/>
  <c r="C52" i="1"/>
  <c r="D52" i="1"/>
  <c r="B53" i="1"/>
  <c r="H53" i="1" s="1"/>
  <c r="C53" i="1"/>
  <c r="D53" i="1"/>
  <c r="B54" i="1"/>
  <c r="H54" i="1" s="1"/>
  <c r="C54" i="1"/>
  <c r="D54" i="1"/>
  <c r="B55" i="1"/>
  <c r="H55" i="1" s="1"/>
  <c r="C55" i="1"/>
  <c r="D55" i="1"/>
  <c r="B56" i="1"/>
  <c r="H56" i="1" s="1"/>
  <c r="C56" i="1"/>
  <c r="D56" i="1"/>
  <c r="B57" i="1"/>
  <c r="H57" i="1" s="1"/>
  <c r="C57" i="1"/>
  <c r="D57" i="1"/>
  <c r="B58" i="1"/>
  <c r="H58" i="1" s="1"/>
  <c r="C58" i="1"/>
  <c r="D58" i="1"/>
  <c r="B59" i="1"/>
  <c r="H59" i="1" s="1"/>
  <c r="C59" i="1"/>
  <c r="D59" i="1"/>
  <c r="B60" i="1"/>
  <c r="H60" i="1" s="1"/>
  <c r="C60" i="1"/>
  <c r="D60" i="1"/>
  <c r="B61" i="1"/>
  <c r="H61" i="1" s="1"/>
  <c r="C61" i="1"/>
  <c r="D61" i="1"/>
  <c r="B62" i="1"/>
  <c r="H62" i="1" s="1"/>
  <c r="C62" i="1"/>
  <c r="D62" i="1"/>
  <c r="B63" i="1"/>
  <c r="H63" i="1" s="1"/>
  <c r="C63" i="1"/>
  <c r="D63" i="1"/>
  <c r="B64" i="1"/>
  <c r="H64" i="1" s="1"/>
  <c r="C64" i="1"/>
  <c r="D64" i="1"/>
  <c r="B65" i="1"/>
  <c r="H65" i="1" s="1"/>
  <c r="C65" i="1"/>
  <c r="D65" i="1"/>
  <c r="B66" i="1"/>
  <c r="H66" i="1" s="1"/>
  <c r="C66" i="1"/>
  <c r="D66" i="1"/>
  <c r="B67" i="1"/>
  <c r="H67" i="1" s="1"/>
  <c r="C67" i="1"/>
  <c r="D67" i="1"/>
  <c r="B68" i="1"/>
  <c r="H68" i="1" s="1"/>
  <c r="C68" i="1"/>
  <c r="D68" i="1"/>
  <c r="B69" i="1"/>
  <c r="H69" i="1" s="1"/>
  <c r="C69" i="1"/>
  <c r="D69" i="1"/>
  <c r="B70" i="1"/>
  <c r="H70" i="1" s="1"/>
  <c r="C70" i="1"/>
  <c r="D70" i="1"/>
  <c r="B71" i="1"/>
  <c r="H71" i="1" s="1"/>
  <c r="C71" i="1"/>
  <c r="D71" i="1"/>
  <c r="B72" i="1"/>
  <c r="H72" i="1" s="1"/>
  <c r="C72" i="1"/>
  <c r="D72" i="1"/>
  <c r="B73" i="1"/>
  <c r="H73" i="1" s="1"/>
  <c r="C73" i="1"/>
  <c r="D73" i="1"/>
  <c r="B74" i="1"/>
  <c r="H74" i="1" s="1"/>
  <c r="C74" i="1"/>
  <c r="D74" i="1"/>
  <c r="B75" i="1"/>
  <c r="H75" i="1" s="1"/>
  <c r="C75" i="1"/>
  <c r="D75" i="1"/>
  <c r="B76" i="1"/>
  <c r="H76" i="1" s="1"/>
  <c r="C76" i="1"/>
  <c r="D76" i="1"/>
  <c r="B77" i="1"/>
  <c r="H77" i="1" s="1"/>
  <c r="C77" i="1"/>
  <c r="D77" i="1"/>
  <c r="B78" i="1"/>
  <c r="H78" i="1" s="1"/>
  <c r="C78" i="1"/>
  <c r="D78" i="1"/>
  <c r="B79" i="1"/>
  <c r="H79" i="1" s="1"/>
  <c r="C79" i="1"/>
  <c r="D79" i="1"/>
  <c r="B80" i="1"/>
  <c r="H80" i="1" s="1"/>
  <c r="C80" i="1"/>
  <c r="D80" i="1"/>
  <c r="B81" i="1"/>
  <c r="H81" i="1" s="1"/>
  <c r="C81" i="1"/>
  <c r="D81" i="1"/>
  <c r="B82" i="1"/>
  <c r="H82" i="1" s="1"/>
  <c r="C82" i="1"/>
  <c r="D82" i="1"/>
  <c r="B83" i="1"/>
  <c r="H83" i="1" s="1"/>
  <c r="C83" i="1"/>
  <c r="D83" i="1"/>
  <c r="B84" i="1"/>
  <c r="H84" i="1" s="1"/>
  <c r="C84" i="1"/>
  <c r="D84" i="1"/>
  <c r="B85" i="1"/>
  <c r="H85" i="1" s="1"/>
  <c r="C85" i="1"/>
  <c r="D85" i="1"/>
  <c r="B86" i="1"/>
  <c r="H86" i="1" s="1"/>
  <c r="C86" i="1"/>
  <c r="D86" i="1"/>
  <c r="B87" i="1"/>
  <c r="H87" i="1" s="1"/>
  <c r="C87" i="1"/>
  <c r="D87" i="1"/>
  <c r="B88" i="1"/>
  <c r="H88" i="1" s="1"/>
  <c r="C88" i="1"/>
  <c r="D88" i="1"/>
  <c r="B89" i="1"/>
  <c r="H89" i="1" s="1"/>
  <c r="C89" i="1"/>
  <c r="D89" i="1"/>
  <c r="B90" i="1"/>
  <c r="H90" i="1" s="1"/>
  <c r="C90" i="1"/>
  <c r="D90" i="1"/>
  <c r="B91" i="1"/>
  <c r="H91" i="1" s="1"/>
  <c r="C91" i="1"/>
  <c r="D91" i="1"/>
  <c r="B92" i="1"/>
  <c r="H92" i="1" s="1"/>
  <c r="C92" i="1"/>
  <c r="D92" i="1"/>
  <c r="B93" i="1"/>
  <c r="H93" i="1" s="1"/>
  <c r="C93" i="1"/>
  <c r="D93" i="1"/>
  <c r="B94" i="1"/>
  <c r="H94" i="1" s="1"/>
  <c r="C94" i="1"/>
  <c r="D94" i="1"/>
  <c r="B95" i="1"/>
  <c r="H95" i="1" s="1"/>
  <c r="C95" i="1"/>
  <c r="D95" i="1"/>
  <c r="B96" i="1"/>
  <c r="H96" i="1" s="1"/>
  <c r="C96" i="1"/>
  <c r="D96" i="1"/>
  <c r="B97" i="1"/>
  <c r="H97" i="1" s="1"/>
  <c r="C97" i="1"/>
  <c r="D97" i="1"/>
  <c r="B98" i="1"/>
  <c r="H98" i="1" s="1"/>
  <c r="C98" i="1"/>
  <c r="D98" i="1"/>
  <c r="B99" i="1"/>
  <c r="H99" i="1" s="1"/>
  <c r="C99" i="1"/>
  <c r="D99" i="1"/>
  <c r="B100" i="1"/>
  <c r="H100" i="1" s="1"/>
  <c r="C100" i="1"/>
  <c r="D100" i="1"/>
  <c r="B101" i="1"/>
  <c r="H101" i="1" s="1"/>
  <c r="C101" i="1"/>
  <c r="D101" i="1"/>
  <c r="B102" i="1"/>
  <c r="H102" i="1" s="1"/>
  <c r="C102" i="1"/>
  <c r="D102" i="1"/>
  <c r="B103" i="1"/>
  <c r="H103" i="1" s="1"/>
  <c r="C103" i="1"/>
  <c r="D103" i="1"/>
  <c r="B104" i="1"/>
  <c r="H104" i="1" s="1"/>
  <c r="C104" i="1"/>
  <c r="D104" i="1"/>
  <c r="B105" i="1"/>
  <c r="H105" i="1" s="1"/>
  <c r="C105" i="1"/>
  <c r="D105" i="1"/>
  <c r="B106" i="1"/>
  <c r="H106" i="1" s="1"/>
  <c r="C106" i="1"/>
  <c r="D106" i="1"/>
  <c r="B107" i="1"/>
  <c r="H107" i="1" s="1"/>
  <c r="C107" i="1"/>
  <c r="D107" i="1"/>
  <c r="B108" i="1"/>
  <c r="H108" i="1" s="1"/>
  <c r="C108" i="1"/>
  <c r="D108" i="1"/>
  <c r="B109" i="1"/>
  <c r="H109" i="1" s="1"/>
  <c r="C109" i="1"/>
  <c r="D109" i="1"/>
  <c r="B110" i="1"/>
  <c r="H110" i="1" s="1"/>
  <c r="C110" i="1"/>
  <c r="D110" i="1"/>
  <c r="B111" i="1"/>
  <c r="H111" i="1" s="1"/>
  <c r="C111" i="1"/>
  <c r="D111" i="1"/>
  <c r="B112" i="1"/>
  <c r="H112" i="1" s="1"/>
  <c r="C112" i="1"/>
  <c r="D112" i="1"/>
  <c r="B113" i="1"/>
  <c r="H113" i="1" s="1"/>
  <c r="C113" i="1"/>
  <c r="D113" i="1"/>
  <c r="B114" i="1"/>
  <c r="H114" i="1" s="1"/>
  <c r="C114" i="1"/>
  <c r="D114" i="1"/>
  <c r="B115" i="1"/>
  <c r="H115" i="1" s="1"/>
  <c r="C115" i="1"/>
  <c r="D115" i="1"/>
  <c r="B116" i="1"/>
  <c r="H116" i="1" s="1"/>
  <c r="C116" i="1"/>
  <c r="D116" i="1"/>
  <c r="B117" i="1"/>
  <c r="H117" i="1" s="1"/>
  <c r="C117" i="1"/>
  <c r="D117" i="1"/>
  <c r="B118" i="1"/>
  <c r="H118" i="1" s="1"/>
  <c r="C118" i="1"/>
  <c r="D118" i="1"/>
  <c r="B119" i="1"/>
  <c r="H119" i="1" s="1"/>
  <c r="C119" i="1"/>
  <c r="D119" i="1"/>
  <c r="B120" i="1"/>
  <c r="H120" i="1" s="1"/>
  <c r="C120" i="1"/>
  <c r="D120" i="1"/>
  <c r="B121" i="1"/>
  <c r="H121" i="1" s="1"/>
  <c r="C121" i="1"/>
  <c r="D121" i="1"/>
  <c r="B122" i="1"/>
  <c r="H122" i="1" s="1"/>
  <c r="C122" i="1"/>
  <c r="D122" i="1"/>
  <c r="B123" i="1"/>
  <c r="H123" i="1" s="1"/>
  <c r="C123" i="1"/>
  <c r="D123" i="1"/>
  <c r="B124" i="1"/>
  <c r="H124" i="1" s="1"/>
  <c r="C124" i="1"/>
  <c r="D124" i="1"/>
  <c r="B125" i="1"/>
  <c r="H125" i="1" s="1"/>
  <c r="C125" i="1"/>
  <c r="D125" i="1"/>
  <c r="B126" i="1"/>
  <c r="H126" i="1" s="1"/>
  <c r="C126" i="1"/>
  <c r="D126" i="1"/>
  <c r="B127" i="1"/>
  <c r="H127" i="1" s="1"/>
  <c r="C127" i="1"/>
  <c r="D127" i="1"/>
  <c r="B128" i="1"/>
  <c r="H128" i="1" s="1"/>
  <c r="C128" i="1"/>
  <c r="D128" i="1"/>
  <c r="H130" i="1"/>
  <c r="H131" i="1"/>
  <c r="H132" i="1"/>
  <c r="H133" i="1"/>
  <c r="H135" i="1"/>
  <c r="H136" i="1"/>
  <c r="D129" i="1"/>
  <c r="C129" i="1"/>
  <c r="B129" i="1"/>
  <c r="H129" i="1" s="1"/>
  <c r="K130" i="1"/>
  <c r="H137" i="1"/>
  <c r="H140" i="1"/>
  <c r="H141" i="1"/>
  <c r="H145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7" i="1"/>
  <c r="H138" i="1"/>
  <c r="H139" i="1"/>
  <c r="H143" i="1"/>
  <c r="H144" i="1"/>
  <c r="H146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7" i="1"/>
</calcChain>
</file>

<file path=xl/sharedStrings.xml><?xml version="1.0" encoding="utf-8"?>
<sst xmlns="http://purl.oclc.org/ooxml/spreadsheetml/main" count="4830" uniqueCount="1499">
  <si>
    <t>Plan de numerotation</t>
  </si>
  <si>
    <t>Poste fixe/DECT</t>
  </si>
  <si>
    <t>De : 200 300</t>
  </si>
  <si>
    <t>à : 200 499</t>
  </si>
  <si>
    <t>NDI</t>
  </si>
  <si>
    <t>01 60 91 50 51</t>
  </si>
  <si>
    <t>Groupement</t>
  </si>
  <si>
    <t>De : 220 300</t>
  </si>
  <si>
    <t>à : 220 349</t>
  </si>
  <si>
    <t xml:space="preserve">Plage SDA : </t>
  </si>
  <si>
    <t>01 60 91 50 00 à 01 60 91 51 50</t>
  </si>
  <si>
    <t>Interphones</t>
  </si>
  <si>
    <t>De : 210 140</t>
  </si>
  <si>
    <t>à : 210 179</t>
  </si>
  <si>
    <r>
      <t>01 60 91 51 52</t>
    </r>
    <r>
      <rPr>
        <sz val="10"/>
        <color rgb="FF222222"/>
        <rFont val="Arial"/>
        <family val="2"/>
      </rPr>
      <t xml:space="preserve"> à </t>
    </r>
    <r>
      <rPr>
        <b/>
        <sz val="10"/>
        <color rgb="FF222222"/>
        <rFont val="Arial"/>
        <family val="2"/>
      </rPr>
      <t>01 60 91 59 99</t>
    </r>
  </si>
  <si>
    <t>Numéro interne</t>
  </si>
  <si>
    <t>Ancien N° interne</t>
  </si>
  <si>
    <t>NOM</t>
  </si>
  <si>
    <t>Prénom</t>
  </si>
  <si>
    <t>POSTE(S) SECONDAIRE(S)</t>
  </si>
  <si>
    <t>Groupement / interphone</t>
  </si>
  <si>
    <t>Batiment</t>
  </si>
  <si>
    <t>N° SDA</t>
  </si>
  <si>
    <t>Adresse IP</t>
  </si>
  <si>
    <t>Mot de passe SIP</t>
  </si>
  <si>
    <t>Type de poste</t>
  </si>
  <si>
    <t>Commentaire</t>
  </si>
  <si>
    <t>/</t>
  </si>
  <si>
    <t>S</t>
  </si>
  <si>
    <t>EVL1</t>
  </si>
  <si>
    <t>IP  Filaire</t>
  </si>
  <si>
    <t>Nouveau téléphone</t>
  </si>
  <si>
    <t>Tel DECT</t>
  </si>
  <si>
    <t>TEL Fixe IP Gamme avancée</t>
  </si>
  <si>
    <t>TEL Fixe IP Gamme Standard</t>
  </si>
  <si>
    <t>Tel Fixe IP Gamme standard</t>
  </si>
  <si>
    <t>Pieuvre</t>
  </si>
  <si>
    <t>Vlan Admin</t>
  </si>
  <si>
    <t>Vlan Data</t>
  </si>
  <si>
    <t>Vlan Voix</t>
  </si>
  <si>
    <t>Subnet Vlan Voix</t>
  </si>
  <si>
    <t>192.168.8.0/21</t>
  </si>
  <si>
    <t>DHCP Vlan Voix (Porté par l'IPBX)</t>
  </si>
  <si>
    <t>192.168.8.50</t>
  </si>
  <si>
    <t>à</t>
  </si>
  <si>
    <t>192.168.9.254</t>
  </si>
  <si>
    <t>DHCP porté par l'OXE</t>
  </si>
  <si>
    <t>Range IP Bornes DECT IP</t>
  </si>
  <si>
    <t>192.168.14.0</t>
  </si>
  <si>
    <t>192.168.14.254</t>
  </si>
  <si>
    <t>Config en IP DHCP</t>
  </si>
  <si>
    <t>Range IP Interphonie</t>
  </si>
  <si>
    <t>192.168.15.0</t>
  </si>
  <si>
    <t>192.168.15.249</t>
  </si>
  <si>
    <t>Hostname</t>
  </si>
  <si>
    <t>Type</t>
  </si>
  <si>
    <t>Modèle</t>
  </si>
  <si>
    <t>Localisation</t>
  </si>
  <si>
    <t>Numero prise dans SR</t>
  </si>
  <si>
    <t>Adresse mac</t>
  </si>
  <si>
    <t>Masque de /s réseau</t>
  </si>
  <si>
    <t>Passerelle</t>
  </si>
  <si>
    <t>Hostname switch Geodis</t>
  </si>
  <si>
    <t>IP Switch Geodis</t>
  </si>
  <si>
    <t>Interface Switch</t>
  </si>
  <si>
    <t>Config interface Switch</t>
  </si>
  <si>
    <t>Commentaires</t>
  </si>
  <si>
    <t>IP pour test ISSC Network</t>
  </si>
  <si>
    <t>IP de test</t>
  </si>
  <si>
    <t>192.168.15.254</t>
  </si>
  <si>
    <t>255.255.248.0</t>
  </si>
  <si>
    <t>192.168.15.251</t>
  </si>
  <si>
    <t>FR-EVLX-GCL-SW3-INTRA-7</t>
  </si>
  <si>
    <t>Mode access vlan 340 untag</t>
  </si>
  <si>
    <t>FR-EVRY-GCL-CPR-RTR-INTRA-1</t>
  </si>
  <si>
    <t>Routeur MPLS KOESIO</t>
  </si>
  <si>
    <t>Microtik / Port N° 6</t>
  </si>
  <si>
    <t>Salle Info X1</t>
  </si>
  <si>
    <t>192.168.15.252</t>
  </si>
  <si>
    <t>Gi1/0/11</t>
  </si>
  <si>
    <t>FR-EVRY-GCL-CPR-RTR-INTRA-2</t>
  </si>
  <si>
    <t>192.168.15.253</t>
  </si>
  <si>
    <t>Gi2/0/2</t>
  </si>
  <si>
    <t>FR-EVRY-GCL-CPR-RTR-INTRA-VIP</t>
  </si>
  <si>
    <t>Virtual IP (Failover mode)</t>
  </si>
  <si>
    <t>FR-EVRY-GCL-CPR-TOIP-GW</t>
  </si>
  <si>
    <t>Gateway TOIP local</t>
  </si>
  <si>
    <t>Alcatel 1U Chassis avec Carte PCS</t>
  </si>
  <si>
    <t>Salle Info X0</t>
  </si>
  <si>
    <t>192.168.15.250</t>
  </si>
  <si>
    <t>FR-EVLX-GCL-SW3-INTRA-6</t>
  </si>
  <si>
    <t>Gi1/0/12</t>
  </si>
  <si>
    <t>Mode access vlan 340</t>
  </si>
  <si>
    <t>EVL0-249</t>
  </si>
  <si>
    <t>Bornes DECT indoor</t>
  </si>
  <si>
    <t>8378 IP-XBS Indoor Base Station</t>
  </si>
  <si>
    <t>EVL0 - Cellule 4</t>
  </si>
  <si>
    <t>00:08:7b:1c:8d:50</t>
  </si>
  <si>
    <t>192.168.14.249</t>
  </si>
  <si>
    <t>FR-EVL0-GCL-SW-INTRA-13</t>
  </si>
  <si>
    <t>10.2.88.13</t>
  </si>
  <si>
    <t>Gi1/0/42</t>
  </si>
  <si>
    <t>EVL0-248</t>
  </si>
  <si>
    <t>00:08:7b:1c:8b:57</t>
  </si>
  <si>
    <t>192.168.14.248</t>
  </si>
  <si>
    <t>FR-EVL0-GCL-SW-INTRA-12</t>
  </si>
  <si>
    <t>10.2.88.12</t>
  </si>
  <si>
    <t>Fa0/22</t>
  </si>
  <si>
    <t>EVL0-247</t>
  </si>
  <si>
    <t>EVL0 - Cellule 3</t>
  </si>
  <si>
    <t>00:08:7b:1c:8d:4e</t>
  </si>
  <si>
    <t>192.168.14.247</t>
  </si>
  <si>
    <t>Fa0/23</t>
  </si>
  <si>
    <t>EVL0-246</t>
  </si>
  <si>
    <t>C3/D10</t>
  </si>
  <si>
    <t>00:08:7b:1c:8b:16</t>
  </si>
  <si>
    <t>192.168.14.246</t>
  </si>
  <si>
    <t>FR-EVL0-GCL-SW-INTRA-10</t>
  </si>
  <si>
    <t>10.2.88.10</t>
  </si>
  <si>
    <t>EVL0-245</t>
  </si>
  <si>
    <t>EVL0- Cellule 2</t>
  </si>
  <si>
    <t>00:08:7b:1c:8d:4d</t>
  </si>
  <si>
    <t>192.168.14.245</t>
  </si>
  <si>
    <t>FR-EVL0-GCL-SW-INTRA-11</t>
  </si>
  <si>
    <t>10.2.88.11</t>
  </si>
  <si>
    <t>Fa0/24</t>
  </si>
  <si>
    <t>EVL0-244</t>
  </si>
  <si>
    <t>EVL0- Cellule 1</t>
  </si>
  <si>
    <t>00:08:7b:1c:8d:4f</t>
  </si>
  <si>
    <t>192.168.14.244</t>
  </si>
  <si>
    <t>EVL0-243</t>
  </si>
  <si>
    <t>00:08:7b:1c:8b:56</t>
  </si>
  <si>
    <t>192.168.14.243</t>
  </si>
  <si>
    <t>Fa0/12</t>
  </si>
  <si>
    <t>EVL0-242</t>
  </si>
  <si>
    <t>00:08:7b:1c:8b:42</t>
  </si>
  <si>
    <t>192.168.14.242</t>
  </si>
  <si>
    <t>FR-EVL0-GCL-SW-INTRA-09</t>
  </si>
  <si>
    <t>10.2.88.9</t>
  </si>
  <si>
    <t>EVL1-241</t>
  </si>
  <si>
    <t>EVL1 - Zone 8</t>
  </si>
  <si>
    <t>A01</t>
  </si>
  <si>
    <t>00:08:7b:1c:8b:19</t>
  </si>
  <si>
    <t>192.168.14.241</t>
  </si>
  <si>
    <t>FR-EVL1-GCL-SW-INTRA-21</t>
  </si>
  <si>
    <t>10.2.92.21</t>
  </si>
  <si>
    <t>Gi1/0/4</t>
  </si>
  <si>
    <t>L'interface du switch ne remonte pas - Vérifier le brassage</t>
  </si>
  <si>
    <t>EVL1-240</t>
  </si>
  <si>
    <t>EVL1 - Zone 1</t>
  </si>
  <si>
    <t>00:08:7b:1c:8b:2c</t>
  </si>
  <si>
    <t>192.168.14.240</t>
  </si>
  <si>
    <t>FR-EVL1-GCL-SW-INTRA-14</t>
  </si>
  <si>
    <t>10.2.92.14</t>
  </si>
  <si>
    <t>Fa0/17</t>
  </si>
  <si>
    <t>EVL1-239</t>
  </si>
  <si>
    <t>EVL1 - Zone 4</t>
  </si>
  <si>
    <t>00:08:7b:1c:8b:18</t>
  </si>
  <si>
    <t>192.168.14.239</t>
  </si>
  <si>
    <t>Fa0/19</t>
  </si>
  <si>
    <t>EVL1-238</t>
  </si>
  <si>
    <t>EVL1 - Zone 3</t>
  </si>
  <si>
    <t>G1</t>
  </si>
  <si>
    <t>00:08:7b:1e:e7:17</t>
  </si>
  <si>
    <t>192.168.14.238</t>
  </si>
  <si>
    <t>FR-EVL1-GCL-SW-INTRA-15</t>
  </si>
  <si>
    <t>10.2.92.15</t>
  </si>
  <si>
    <t>Fa0/43</t>
  </si>
  <si>
    <t>EVL1-237</t>
  </si>
  <si>
    <t>EVL1 - Cellule Cultura</t>
  </si>
  <si>
    <t>00:08:7b:1e:e7:b0</t>
  </si>
  <si>
    <t>192.168.14.237</t>
  </si>
  <si>
    <t>FR-EVL1-GCL-SW-INTRA-24</t>
  </si>
  <si>
    <t>10.2.92.24</t>
  </si>
  <si>
    <t>Gi1/0/21</t>
  </si>
  <si>
    <t>EVL1-236</t>
  </si>
  <si>
    <t>EVL1 - Zone 2</t>
  </si>
  <si>
    <t>00:08:7b:1e:e7:0d</t>
  </si>
  <si>
    <t>192.168.14.236</t>
  </si>
  <si>
    <t>FR-EVL1-GCL-SW-INTRA-8 - Prise 24 –&gt; Sw int fa0/8</t>
  </si>
  <si>
    <t>10.2.92.8</t>
  </si>
  <si>
    <t>Fa0/8</t>
  </si>
  <si>
    <t>EVL1-235</t>
  </si>
  <si>
    <t>EVL1 - Amazon BWS</t>
  </si>
  <si>
    <t>C23</t>
  </si>
  <si>
    <t>00:08:7b:1c:a9:ce</t>
  </si>
  <si>
    <t>192.168.14.235</t>
  </si>
  <si>
    <t>FR-EVL1-GCL-SW-INTRA-16 --&gt; FR-EVL1-GCL-SW-INTRA-34</t>
  </si>
  <si>
    <t>10.2.92.34</t>
  </si>
  <si>
    <t>EVL1-234</t>
  </si>
  <si>
    <t>EVL1 - Zone Parrot</t>
  </si>
  <si>
    <t>C24</t>
  </si>
  <si>
    <t>00:08:7b:1e:e7:92</t>
  </si>
  <si>
    <t>192.168.14.234</t>
  </si>
  <si>
    <t>Gi1/0/22</t>
  </si>
  <si>
    <t>EVL1-233</t>
  </si>
  <si>
    <t>8378 IP-XBS OUTDOOR Base Station</t>
  </si>
  <si>
    <t>EVL1 - Quai Devialet</t>
  </si>
  <si>
    <t>G2</t>
  </si>
  <si>
    <t>192.168.14.233</t>
  </si>
  <si>
    <t>Fa0/44</t>
  </si>
  <si>
    <t>EVL2-232</t>
  </si>
  <si>
    <t>EVL2 - Cellule A3</t>
  </si>
  <si>
    <t>Prise 1</t>
  </si>
  <si>
    <t>00:08:7b:1c:a9:d0</t>
  </si>
  <si>
    <t>192.168.14.232</t>
  </si>
  <si>
    <t>FR-EVL2-GCL-SW-INTRA-21</t>
  </si>
  <si>
    <t>10.2.132.21</t>
  </si>
  <si>
    <t>EVL2-231</t>
  </si>
  <si>
    <t>Prise 75</t>
  </si>
  <si>
    <t>00:08:7b:1e:e6:c1</t>
  </si>
  <si>
    <t>192.168.14.231</t>
  </si>
  <si>
    <t>FR-EVL2-GCL-SW-INTRA-18</t>
  </si>
  <si>
    <t>10.2.132.18</t>
  </si>
  <si>
    <t>Gi1/0/23</t>
  </si>
  <si>
    <t>EVL2-230</t>
  </si>
  <si>
    <t>EVL2 - Cellule A2</t>
  </si>
  <si>
    <t xml:space="preserve">Prise 1 </t>
  </si>
  <si>
    <t>00:08:7b:1e:e6:cd</t>
  </si>
  <si>
    <t>192.168.14.230</t>
  </si>
  <si>
    <t>FR-EVL2-GCL-SW-INTRA-16</t>
  </si>
  <si>
    <t>10.2.132.16</t>
  </si>
  <si>
    <t>Fa0/13</t>
  </si>
  <si>
    <t>EVL2-229</t>
  </si>
  <si>
    <t>00:08:7b:1e:e5:d3</t>
  </si>
  <si>
    <t>192.168.14.229</t>
  </si>
  <si>
    <t>FR-EVL2-GCL-SW-INTRA-10</t>
  </si>
  <si>
    <t>10.2.132.10</t>
  </si>
  <si>
    <t>Gi0/6</t>
  </si>
  <si>
    <t>EVL2-228</t>
  </si>
  <si>
    <t>EVL2 - Cellule A1</t>
  </si>
  <si>
    <t xml:space="preserve">Prise 2 </t>
  </si>
  <si>
    <t>00:08:7b:1e:e7:0f</t>
  </si>
  <si>
    <t>192.168.14.228</t>
  </si>
  <si>
    <t>Gi0/7</t>
  </si>
  <si>
    <t>EVL2-227</t>
  </si>
  <si>
    <t>A24</t>
  </si>
  <si>
    <t>00:08:7b:1e:e7:a7</t>
  </si>
  <si>
    <t>192.168.14.227</t>
  </si>
  <si>
    <t>FR-EVL2-GCL-SW-INTRA-8</t>
  </si>
  <si>
    <t>10.2.132.8</t>
  </si>
  <si>
    <t>EVL2-226</t>
  </si>
  <si>
    <t>EVL2 - Cellule B</t>
  </si>
  <si>
    <t>B24</t>
  </si>
  <si>
    <t>00:08:7b:1e:e7:04</t>
  </si>
  <si>
    <t>192.168.14.226</t>
  </si>
  <si>
    <t>FR-EVL2-GCL-SW-INTRA-17</t>
  </si>
  <si>
    <t>10.2.132.17</t>
  </si>
  <si>
    <t xml:space="preserve">Fa0/1 </t>
  </si>
  <si>
    <t>EVX0-225</t>
  </si>
  <si>
    <t>EVRY X0 - 2ème étage</t>
  </si>
  <si>
    <t>2C23</t>
  </si>
  <si>
    <t>00:08:7b:1c:a8:3d</t>
  </si>
  <si>
    <t>192.168.14.225</t>
  </si>
  <si>
    <t>FR-EVLX-GCL-SW-INTRA-10</t>
  </si>
  <si>
    <t>10.2.100.10</t>
  </si>
  <si>
    <t>Fa2/0/45</t>
  </si>
  <si>
    <t>La prise de l'AP n'est pas identifiée sur le bandeau</t>
  </si>
  <si>
    <t>EVX0-224</t>
  </si>
  <si>
    <t>EVRY X0 - RDC</t>
  </si>
  <si>
    <t>00:08:7b:1c:a8:36</t>
  </si>
  <si>
    <t>192.168.14.224</t>
  </si>
  <si>
    <t>FR-EVLX-GCL-SW-INTRA-8</t>
  </si>
  <si>
    <t>10.2.100.8</t>
  </si>
  <si>
    <t>Fa2/0/15</t>
  </si>
  <si>
    <t>EVX1-223</t>
  </si>
  <si>
    <t>EVRY X1</t>
  </si>
  <si>
    <t>00:08:7b:1c:a8:35</t>
  </si>
  <si>
    <t>192.168.14.223</t>
  </si>
  <si>
    <t>FR-EVLX-GCL-SW-INTRA-13</t>
  </si>
  <si>
    <t>10.2.100.13</t>
  </si>
  <si>
    <t>Mot de passe Sip</t>
  </si>
  <si>
    <t>Adresse ip</t>
  </si>
  <si>
    <t>Création</t>
  </si>
  <si>
    <t>Nouveau Nom</t>
  </si>
  <si>
    <t>Nom</t>
  </si>
  <si>
    <t>Bouton</t>
  </si>
  <si>
    <t>Numero appel groupement</t>
  </si>
  <si>
    <t>210140</t>
  </si>
  <si>
    <t>192.168.15.1</t>
  </si>
  <si>
    <t>CASTEL IP - 1 bouton</t>
  </si>
  <si>
    <t>Ok</t>
  </si>
  <si>
    <t>ACC VL TO EVL0 P</t>
  </si>
  <si>
    <t>Accès Parking EVL0/1</t>
  </si>
  <si>
    <t>Accueil</t>
  </si>
  <si>
    <t>220300</t>
  </si>
  <si>
    <t>210141</t>
  </si>
  <si>
    <t>192.168.15.2</t>
  </si>
  <si>
    <t>EVL0 P TO EVL2 W</t>
  </si>
  <si>
    <t>Interphone Parking EVL2 in</t>
  </si>
  <si>
    <t>210142</t>
  </si>
  <si>
    <t>192.168.15.3</t>
  </si>
  <si>
    <t>EVL2 W TO EVL0 P</t>
  </si>
  <si>
    <t>Interphone Parking EVL2 out</t>
  </si>
  <si>
    <t>210143</t>
  </si>
  <si>
    <t>192.168.15.4</t>
  </si>
  <si>
    <t>EVL0 P TO X0 O</t>
  </si>
  <si>
    <t>Interphone Parking EVL0 in</t>
  </si>
  <si>
    <t>210144</t>
  </si>
  <si>
    <t>192.168.15.5</t>
  </si>
  <si>
    <t>X0 O TO EVL0 P</t>
  </si>
  <si>
    <t>Interphone Parking EVL0 out</t>
  </si>
  <si>
    <t>210145</t>
  </si>
  <si>
    <t>192.168.15.6</t>
  </si>
  <si>
    <t>ACC H TO X0 O</t>
  </si>
  <si>
    <t>Interphone accueil</t>
  </si>
  <si>
    <t>210146</t>
  </si>
  <si>
    <t>192.168.15.7</t>
  </si>
  <si>
    <t>ACC I TO X0</t>
  </si>
  <si>
    <t>Interphone entrée collaborateur</t>
  </si>
  <si>
    <t>210147</t>
  </si>
  <si>
    <t>192.168.15.8</t>
  </si>
  <si>
    <t>210148</t>
  </si>
  <si>
    <t>192.168.15.9</t>
  </si>
  <si>
    <t>210149</t>
  </si>
  <si>
    <t>192.168.15.10</t>
  </si>
  <si>
    <t>IP Serveur Principal</t>
  </si>
  <si>
    <t>10.240.4.171</t>
  </si>
  <si>
    <t>IP Serveur Secours</t>
  </si>
  <si>
    <t>Port</t>
  </si>
  <si>
    <t>Mask</t>
  </si>
  <si>
    <t>TAGS</t>
  </si>
  <si>
    <t>Noeud</t>
  </si>
  <si>
    <t>No annuaire</t>
  </si>
  <si>
    <t>Nom d'annuaire</t>
  </si>
  <si>
    <t>Prénom annuaire</t>
  </si>
  <si>
    <t>Techno</t>
  </si>
  <si>
    <t>Répond sur appel ?</t>
  </si>
  <si>
    <t>Dossier</t>
  </si>
  <si>
    <t>Service</t>
  </si>
  <si>
    <t xml:space="preserve"> </t>
  </si>
  <si>
    <t>4400 Geodis Lisses</t>
  </si>
  <si>
    <t>LIBRE</t>
  </si>
  <si>
    <t>X1 bur x002</t>
  </si>
  <si>
    <t>Numerique Filaire</t>
  </si>
  <si>
    <t>Message : Hors Service</t>
  </si>
  <si>
    <t>COURTELLEMONT</t>
  </si>
  <si>
    <t>Carine</t>
  </si>
  <si>
    <t>IP - Filaire</t>
  </si>
  <si>
    <t>OK</t>
  </si>
  <si>
    <t>X0</t>
  </si>
  <si>
    <t>Courtellemont</t>
  </si>
  <si>
    <t>RH</t>
  </si>
  <si>
    <t>DESTRADE</t>
  </si>
  <si>
    <t>Romain</t>
  </si>
  <si>
    <t>Destrade</t>
  </si>
  <si>
    <t>VIGNES</t>
  </si>
  <si>
    <t>Marie Josée</t>
  </si>
  <si>
    <t>Vignes</t>
  </si>
  <si>
    <t>QSE</t>
  </si>
  <si>
    <t>KABAY</t>
  </si>
  <si>
    <t>Gulten</t>
  </si>
  <si>
    <t>Ne répond pas</t>
  </si>
  <si>
    <t>Julie</t>
  </si>
  <si>
    <t>Chanut</t>
  </si>
  <si>
    <t>Nouveau</t>
  </si>
  <si>
    <t>Lionel</t>
  </si>
  <si>
    <t>Czarny</t>
  </si>
  <si>
    <t>VALERIE</t>
  </si>
  <si>
    <t>BERNA</t>
  </si>
  <si>
    <t>CHUPRUN Ekaterina</t>
  </si>
  <si>
    <t>Ekaterin</t>
  </si>
  <si>
    <t>Ekaterina</t>
  </si>
  <si>
    <t>Chuprun</t>
  </si>
  <si>
    <t>Projet</t>
  </si>
  <si>
    <t>Marie</t>
  </si>
  <si>
    <t>NOIRET</t>
  </si>
  <si>
    <t>PROJET</t>
  </si>
  <si>
    <t>COLDREY</t>
  </si>
  <si>
    <t>Tess</t>
  </si>
  <si>
    <t>JULIEN</t>
  </si>
  <si>
    <t>PASQUER</t>
  </si>
  <si>
    <t>CALLET</t>
  </si>
  <si>
    <t>JEAN LOUP</t>
  </si>
  <si>
    <t>Jean Loup</t>
  </si>
  <si>
    <t>Callet</t>
  </si>
  <si>
    <t>LOIC</t>
  </si>
  <si>
    <t>PLESSIS</t>
  </si>
  <si>
    <t>COMMERCE</t>
  </si>
  <si>
    <t>MOUZAY</t>
  </si>
  <si>
    <t>Nicolas</t>
  </si>
  <si>
    <t>ANTOINE</t>
  </si>
  <si>
    <t>BLAINEAU</t>
  </si>
  <si>
    <t>Valerie</t>
  </si>
  <si>
    <t>BUREAU DE</t>
  </si>
  <si>
    <t>PASSAGE</t>
  </si>
  <si>
    <t>GENTY</t>
  </si>
  <si>
    <t>Pierre</t>
  </si>
  <si>
    <t xml:space="preserve">Pierre </t>
  </si>
  <si>
    <t>Genty</t>
  </si>
  <si>
    <t>Commerce</t>
  </si>
  <si>
    <t>FREDERIC</t>
  </si>
  <si>
    <t>BLANCHARD</t>
  </si>
  <si>
    <t>SERGE</t>
  </si>
  <si>
    <t>BIZARRA</t>
  </si>
  <si>
    <t>MONTEIRO</t>
  </si>
  <si>
    <t>Christophe</t>
  </si>
  <si>
    <t>Monteiro</t>
  </si>
  <si>
    <t>SALLE</t>
  </si>
  <si>
    <t>SENART</t>
  </si>
  <si>
    <t xml:space="preserve">OK </t>
  </si>
  <si>
    <t xml:space="preserve"> Salle de réunion</t>
  </si>
  <si>
    <t xml:space="preserve">SALLE </t>
  </si>
  <si>
    <t>Chantilly</t>
  </si>
  <si>
    <t>CHANTILLY</t>
  </si>
  <si>
    <t>Chambord</t>
  </si>
  <si>
    <t>CHAMBORD</t>
  </si>
  <si>
    <t>BRANGER</t>
  </si>
  <si>
    <t>Eleonore</t>
  </si>
  <si>
    <t xml:space="preserve">Eleonore </t>
  </si>
  <si>
    <t>Branger</t>
  </si>
  <si>
    <t>Qualité</t>
  </si>
  <si>
    <t>bureau 214</t>
  </si>
  <si>
    <t>Bureau de passage</t>
  </si>
  <si>
    <t>BUREAU DE PASSAGE</t>
  </si>
  <si>
    <t>LIAUDET</t>
  </si>
  <si>
    <t>Stephane</t>
  </si>
  <si>
    <t xml:space="preserve">Stephane </t>
  </si>
  <si>
    <t>Liaudet</t>
  </si>
  <si>
    <t>QUEANT</t>
  </si>
  <si>
    <t>Pricille</t>
  </si>
  <si>
    <t>Queant</t>
  </si>
  <si>
    <t>PINCON</t>
  </si>
  <si>
    <t>Pierre-Henri</t>
  </si>
  <si>
    <t xml:space="preserve">Cindy </t>
  </si>
  <si>
    <t>Brun</t>
  </si>
  <si>
    <t xml:space="preserve">bureau RH </t>
  </si>
  <si>
    <t>THECIE</t>
  </si>
  <si>
    <t>ROUGE</t>
  </si>
  <si>
    <t>ROSSIGNOL</t>
  </si>
  <si>
    <t>ALINE</t>
  </si>
  <si>
    <t>Julia</t>
  </si>
  <si>
    <t>Ferignac</t>
  </si>
  <si>
    <t>BESSIERES</t>
  </si>
  <si>
    <t>Hélène</t>
  </si>
  <si>
    <t xml:space="preserve">Hélène </t>
  </si>
  <si>
    <t>Bessieres</t>
  </si>
  <si>
    <t>assistante AMZ</t>
  </si>
  <si>
    <t>EVL2</t>
  </si>
  <si>
    <t>QUENTIN</t>
  </si>
  <si>
    <t>DUBOSQ</t>
  </si>
  <si>
    <t>Amazon</t>
  </si>
  <si>
    <t>FROMBAUM</t>
  </si>
  <si>
    <t>Frombaum</t>
  </si>
  <si>
    <t>MOLINARI</t>
  </si>
  <si>
    <t>Florence</t>
  </si>
  <si>
    <t>Molinari</t>
  </si>
  <si>
    <t>Siège</t>
  </si>
  <si>
    <t>Ingange</t>
  </si>
  <si>
    <t>ENDJONGA</t>
  </si>
  <si>
    <t>CURIER</t>
  </si>
  <si>
    <t>Catherine</t>
  </si>
  <si>
    <t>Catherine CURIER</t>
  </si>
  <si>
    <t>AMBOISE</t>
  </si>
  <si>
    <t>Fontainebleau</t>
  </si>
  <si>
    <t>MALOUM</t>
  </si>
  <si>
    <t>Amirouche</t>
  </si>
  <si>
    <t>Maloum</t>
  </si>
  <si>
    <t>Paie</t>
  </si>
  <si>
    <t>MARIE</t>
  </si>
  <si>
    <t>Coralie</t>
  </si>
  <si>
    <t>CARVALHO</t>
  </si>
  <si>
    <t>Maureen</t>
  </si>
  <si>
    <t xml:space="preserve">Maureen </t>
  </si>
  <si>
    <t>Carvalho</t>
  </si>
  <si>
    <t>DOUROU</t>
  </si>
  <si>
    <t>Younes</t>
  </si>
  <si>
    <t>BOURGEOIS</t>
  </si>
  <si>
    <t>Josette</t>
  </si>
  <si>
    <t>Phillipe</t>
  </si>
  <si>
    <t>Bouland</t>
  </si>
  <si>
    <t>PAIE</t>
  </si>
  <si>
    <t>JUMEL</t>
  </si>
  <si>
    <t>SONIA</t>
  </si>
  <si>
    <t>Sonial</t>
  </si>
  <si>
    <t>Jumel</t>
  </si>
  <si>
    <t>Laroche</t>
  </si>
  <si>
    <t>Chloé</t>
  </si>
  <si>
    <t>RIGOUX</t>
  </si>
  <si>
    <t>Romuald</t>
  </si>
  <si>
    <t>Romual</t>
  </si>
  <si>
    <t>Rigoux</t>
  </si>
  <si>
    <t>BREMAND</t>
  </si>
  <si>
    <t>Georgine</t>
  </si>
  <si>
    <t>Bremand</t>
  </si>
  <si>
    <t>FELS</t>
  </si>
  <si>
    <t>Laurence</t>
  </si>
  <si>
    <t>Fels</t>
  </si>
  <si>
    <t>MAMO</t>
  </si>
  <si>
    <t>Sandrine</t>
  </si>
  <si>
    <t xml:space="preserve">Sandrine </t>
  </si>
  <si>
    <t>Mamo</t>
  </si>
  <si>
    <t>DOS SANTOS</t>
  </si>
  <si>
    <t>Isabelle</t>
  </si>
  <si>
    <t>Dos Santos</t>
  </si>
  <si>
    <t>BOUCHER</t>
  </si>
  <si>
    <t>Laurent</t>
  </si>
  <si>
    <t>Boucher</t>
  </si>
  <si>
    <t>Compta</t>
  </si>
  <si>
    <t>SULTAN</t>
  </si>
  <si>
    <t>Sultan</t>
  </si>
  <si>
    <t>Achi daniel</t>
  </si>
  <si>
    <t>bureau 107</t>
  </si>
  <si>
    <t>Marie-Paule</t>
  </si>
  <si>
    <t>Goessens</t>
  </si>
  <si>
    <t>COINDRE</t>
  </si>
  <si>
    <t>Beatrice</t>
  </si>
  <si>
    <t>Béatrice</t>
  </si>
  <si>
    <t>Coindre</t>
  </si>
  <si>
    <t>DESNEUX</t>
  </si>
  <si>
    <t>VIRGINIE</t>
  </si>
  <si>
    <t>Virginie</t>
  </si>
  <si>
    <t>Desneux</t>
  </si>
  <si>
    <t>ARMANI</t>
  </si>
  <si>
    <t>Angelique</t>
  </si>
  <si>
    <t>Armani</t>
  </si>
  <si>
    <t>TRIDOT</t>
  </si>
  <si>
    <t>David</t>
  </si>
  <si>
    <t xml:space="preserve">David </t>
  </si>
  <si>
    <t>Tridot</t>
  </si>
  <si>
    <t>FRANCOIS</t>
  </si>
  <si>
    <t>TELETRAVAIL</t>
  </si>
  <si>
    <t>CATHERINE</t>
  </si>
  <si>
    <t>WALBILLIE</t>
  </si>
  <si>
    <t>Celine</t>
  </si>
  <si>
    <t>Walbillie</t>
  </si>
  <si>
    <t>LAFITTE</t>
  </si>
  <si>
    <t>Audrey</t>
  </si>
  <si>
    <t>Lafitte</t>
  </si>
  <si>
    <t>COMPTA</t>
  </si>
  <si>
    <t>HERDELANT</t>
  </si>
  <si>
    <t>Sandra</t>
  </si>
  <si>
    <t>Herledant</t>
  </si>
  <si>
    <t>Brossaud</t>
  </si>
  <si>
    <t>OLIVIER</t>
  </si>
  <si>
    <t>BROSSAUD</t>
  </si>
  <si>
    <t>GUENEBAUT</t>
  </si>
  <si>
    <t>Corinne</t>
  </si>
  <si>
    <t>Guenebaut</t>
  </si>
  <si>
    <t>KOUCHIT</t>
  </si>
  <si>
    <t>Semhane</t>
  </si>
  <si>
    <t xml:space="preserve">Sehmane </t>
  </si>
  <si>
    <t>Kouchit</t>
  </si>
  <si>
    <t>GRESSENT</t>
  </si>
  <si>
    <t>Frederic</t>
  </si>
  <si>
    <t>Arthure</t>
  </si>
  <si>
    <t>Degraeve</t>
  </si>
  <si>
    <t>CLOUZEAU</t>
  </si>
  <si>
    <t xml:space="preserve">Daniel </t>
  </si>
  <si>
    <t>Achi</t>
  </si>
  <si>
    <t>ACHI</t>
  </si>
  <si>
    <t>Daniel</t>
  </si>
  <si>
    <t>Compta2</t>
  </si>
  <si>
    <t>DROUILLOT</t>
  </si>
  <si>
    <t>Yann</t>
  </si>
  <si>
    <t>Compta1</t>
  </si>
  <si>
    <t>NIDIOT</t>
  </si>
  <si>
    <t>Nidiot</t>
  </si>
  <si>
    <t>trésorerie</t>
  </si>
  <si>
    <t>TRESORERIE</t>
  </si>
  <si>
    <t>Treso</t>
  </si>
  <si>
    <t>Tresorerie</t>
  </si>
  <si>
    <t>LECLERC LESAGE</t>
  </si>
  <si>
    <t>SUPPA</t>
  </si>
  <si>
    <t>Suppa</t>
  </si>
  <si>
    <t>COURTY</t>
  </si>
  <si>
    <t>Courty</t>
  </si>
  <si>
    <t>LEDUC</t>
  </si>
  <si>
    <t>Cyril</t>
  </si>
  <si>
    <t>Leduc</t>
  </si>
  <si>
    <t>Achats</t>
  </si>
  <si>
    <t>RICHEZ</t>
  </si>
  <si>
    <t>laurence</t>
  </si>
  <si>
    <t>Richez</t>
  </si>
  <si>
    <t>Achat</t>
  </si>
  <si>
    <t>GAZZOLI</t>
  </si>
  <si>
    <t>Gazzoli</t>
  </si>
  <si>
    <t>INTERPHONE</t>
  </si>
  <si>
    <t>PC</t>
  </si>
  <si>
    <t>Interphone</t>
  </si>
  <si>
    <t>Sécurité</t>
  </si>
  <si>
    <t xml:space="preserve">PC SECURITE 2 </t>
  </si>
  <si>
    <t>PC SECURITE</t>
  </si>
  <si>
    <t>Securité</t>
  </si>
  <si>
    <t>GRELET</t>
  </si>
  <si>
    <t>Françoise</t>
  </si>
  <si>
    <t xml:space="preserve">Françoise </t>
  </si>
  <si>
    <t>Grelet</t>
  </si>
  <si>
    <t>JOFFRE</t>
  </si>
  <si>
    <t>SANDRINE</t>
  </si>
  <si>
    <t>Joffre</t>
  </si>
  <si>
    <t>IBM</t>
  </si>
  <si>
    <t>BOISSINOT</t>
  </si>
  <si>
    <t>Philippe</t>
  </si>
  <si>
    <t>Boissinot</t>
  </si>
  <si>
    <t>Adminisratif IBM</t>
  </si>
  <si>
    <t>POUPON</t>
  </si>
  <si>
    <t>Melanie</t>
  </si>
  <si>
    <t>Poupon</t>
  </si>
  <si>
    <t>MARTIN</t>
  </si>
  <si>
    <t>Ghislaine</t>
  </si>
  <si>
    <t>Alexandre</t>
  </si>
  <si>
    <t>Grard</t>
  </si>
  <si>
    <t>MAUVIERE</t>
  </si>
  <si>
    <t>Benoit</t>
  </si>
  <si>
    <t>Mauviere</t>
  </si>
  <si>
    <t>Services généraux</t>
  </si>
  <si>
    <t>Assistante 2</t>
  </si>
  <si>
    <t>Soraia</t>
  </si>
  <si>
    <t>Pinhero</t>
  </si>
  <si>
    <t>AMAZON BVA9</t>
  </si>
  <si>
    <t>PERELLI</t>
  </si>
  <si>
    <t>Laure</t>
  </si>
  <si>
    <t>Perelli</t>
  </si>
  <si>
    <t>Assistante de site</t>
  </si>
  <si>
    <t>MULOT</t>
  </si>
  <si>
    <t>Maria</t>
  </si>
  <si>
    <t>Mulot</t>
  </si>
  <si>
    <t>HOORELBEKE</t>
  </si>
  <si>
    <t>Maximilien</t>
  </si>
  <si>
    <t>Hoorelbeke</t>
  </si>
  <si>
    <t>Informatique</t>
  </si>
  <si>
    <t>Mahalatchimy</t>
  </si>
  <si>
    <t>Cindy</t>
  </si>
  <si>
    <t>AECOM</t>
  </si>
  <si>
    <t>Analogique</t>
  </si>
  <si>
    <t>Ne Répond pas</t>
  </si>
  <si>
    <t>LOCAL</t>
  </si>
  <si>
    <t>TELECOM</t>
  </si>
  <si>
    <t>Message : Secret d'identité</t>
  </si>
  <si>
    <t>FAX</t>
  </si>
  <si>
    <t>LOCAL CFDT</t>
  </si>
  <si>
    <t>ECONOCOM</t>
  </si>
  <si>
    <t>LABO</t>
  </si>
  <si>
    <t>CUC VON</t>
  </si>
  <si>
    <t>DIEZ</t>
  </si>
  <si>
    <t>FAX PMF</t>
  </si>
  <si>
    <t>alarme</t>
  </si>
  <si>
    <t>evl2</t>
  </si>
  <si>
    <t>Quai 21</t>
  </si>
  <si>
    <t>Jean Michel</t>
  </si>
  <si>
    <t>CSC AXA</t>
  </si>
  <si>
    <t>Poste Mobile</t>
  </si>
  <si>
    <t>Elisa</t>
  </si>
  <si>
    <t>Rodriguez</t>
  </si>
  <si>
    <t>BWS</t>
  </si>
  <si>
    <t xml:space="preserve">Amazon ordo </t>
  </si>
  <si>
    <t>CONFCALL</t>
  </si>
  <si>
    <t>Direction</t>
  </si>
  <si>
    <t>HOTLINE SUPPORT</t>
  </si>
  <si>
    <t>INFORMATIQUE</t>
  </si>
  <si>
    <t>SUPPORT N1</t>
  </si>
  <si>
    <t>Networks</t>
  </si>
  <si>
    <t>CONFCALL MENORET</t>
  </si>
  <si>
    <t>JC Herbrecht EVL2 ?</t>
  </si>
  <si>
    <t>DUTARDE</t>
  </si>
  <si>
    <t>Plus dans la société</t>
  </si>
  <si>
    <t>X2 Réunion</t>
  </si>
  <si>
    <t>PMF prépa</t>
  </si>
  <si>
    <t xml:space="preserve">Tony </t>
  </si>
  <si>
    <t>Giroud</t>
  </si>
  <si>
    <t>BWS - GDS</t>
  </si>
  <si>
    <t>Amazon bureau Tony</t>
  </si>
  <si>
    <t>Cedric</t>
  </si>
  <si>
    <t>Legros</t>
  </si>
  <si>
    <t>Amazon bureau Prep</t>
  </si>
  <si>
    <t>HERBRECHT</t>
  </si>
  <si>
    <t>Jean Charles</t>
  </si>
  <si>
    <t xml:space="preserve">Jean-Charles </t>
  </si>
  <si>
    <t>Bureau JC</t>
  </si>
  <si>
    <t>ROCHE</t>
  </si>
  <si>
    <t>YVES RICHARD</t>
  </si>
  <si>
    <t>MOURIER</t>
  </si>
  <si>
    <t>Christine</t>
  </si>
  <si>
    <t>X1</t>
  </si>
  <si>
    <t>Mourier</t>
  </si>
  <si>
    <t>Geodis Network</t>
  </si>
  <si>
    <t>TEST tégé</t>
  </si>
  <si>
    <t>Z</t>
  </si>
  <si>
    <t>TEST Tégé</t>
  </si>
  <si>
    <t>UA</t>
  </si>
  <si>
    <t>VEILLARD</t>
  </si>
  <si>
    <t>Océane</t>
  </si>
  <si>
    <t>KHUON</t>
  </si>
  <si>
    <t>Remi</t>
  </si>
  <si>
    <t>RENVOI VERS 6666</t>
  </si>
  <si>
    <t>Message : Inaccessible</t>
  </si>
  <si>
    <t>CULTURA</t>
  </si>
  <si>
    <t>confcall</t>
  </si>
  <si>
    <t>Zone sécu</t>
  </si>
  <si>
    <t>SUPPORT</t>
  </si>
  <si>
    <t>NUIT</t>
  </si>
  <si>
    <t>A supprimer dixit max</t>
  </si>
  <si>
    <t>CFDT</t>
  </si>
  <si>
    <t>AGENT COULOIR</t>
  </si>
  <si>
    <t>EVL1 EVL2</t>
  </si>
  <si>
    <t>Tunnel EVL1 -EVL0</t>
  </si>
  <si>
    <t>FAX REPRO</t>
  </si>
  <si>
    <t>2éme</t>
  </si>
  <si>
    <t>A Passer sur ISI FAX.</t>
  </si>
  <si>
    <t>Galerie Lafayette</t>
  </si>
  <si>
    <t>DUHAMEL</t>
  </si>
  <si>
    <t>DEVIALET</t>
  </si>
  <si>
    <t>Bureau DEVIALET</t>
  </si>
  <si>
    <t>Mickael</t>
  </si>
  <si>
    <t>Boulommier</t>
  </si>
  <si>
    <t>Devialet</t>
  </si>
  <si>
    <t>CULTURA.com</t>
  </si>
  <si>
    <t>TAT</t>
  </si>
  <si>
    <t>APPRO</t>
  </si>
  <si>
    <t>Evl1</t>
  </si>
  <si>
    <t>quai 21</t>
  </si>
  <si>
    <t>OSIATIS TEL</t>
  </si>
  <si>
    <t>INFOGERANCE</t>
  </si>
  <si>
    <t>Geoffrey</t>
  </si>
  <si>
    <t>Crepin</t>
  </si>
  <si>
    <t>SNCF</t>
  </si>
  <si>
    <t>Infogerance SNCF</t>
  </si>
  <si>
    <t>R.H</t>
  </si>
  <si>
    <t>vero</t>
  </si>
  <si>
    <t>Message : Raccrochez svp</t>
  </si>
  <si>
    <t>A supprimer</t>
  </si>
  <si>
    <t>MANDIAGU</t>
  </si>
  <si>
    <t>Jean</t>
  </si>
  <si>
    <t>ARCHIVES</t>
  </si>
  <si>
    <t>EVL2 Cel.2</t>
  </si>
  <si>
    <t>Jonathan Armand ou</t>
  </si>
  <si>
    <t>Jeremy Zo</t>
  </si>
  <si>
    <t>Cellule A3</t>
  </si>
  <si>
    <t>CE TPE</t>
  </si>
  <si>
    <t>RESTAURANT</t>
  </si>
  <si>
    <t>ACCUEIL</t>
  </si>
  <si>
    <t>STANDARD</t>
  </si>
  <si>
    <t>EURO.TRANSPORT</t>
  </si>
  <si>
    <t>EXPRESS</t>
  </si>
  <si>
    <t>Libre</t>
  </si>
  <si>
    <t>eqt hs</t>
  </si>
  <si>
    <t>Sophie</t>
  </si>
  <si>
    <t xml:space="preserve">Laurianne </t>
  </si>
  <si>
    <t>Begis</t>
  </si>
  <si>
    <t>SEC.CHSCT</t>
  </si>
  <si>
    <t>KENZO</t>
  </si>
  <si>
    <t>KENZO X1</t>
  </si>
  <si>
    <t>Client KENZO</t>
  </si>
  <si>
    <t>Marine</t>
  </si>
  <si>
    <t>FAX CULTURA</t>
  </si>
  <si>
    <t>ASCENSEUR</t>
  </si>
  <si>
    <t>SULCE</t>
  </si>
  <si>
    <t>Patrice UA</t>
  </si>
  <si>
    <t>JILLET</t>
  </si>
  <si>
    <t>Bruno Z</t>
  </si>
  <si>
    <t>IP TOUCH 4018</t>
  </si>
  <si>
    <t>jamais utilisé dixit Kenzo</t>
  </si>
  <si>
    <t>KENZ0 4</t>
  </si>
  <si>
    <t>FO</t>
  </si>
  <si>
    <t>CE</t>
  </si>
  <si>
    <t>X 017</t>
  </si>
  <si>
    <t>Transféré à</t>
  </si>
  <si>
    <t xml:space="preserve">Marlène </t>
  </si>
  <si>
    <t>Paries</t>
  </si>
  <si>
    <t xml:space="preserve">CE </t>
  </si>
  <si>
    <t>Syndicale</t>
  </si>
  <si>
    <t>ALBANO</t>
  </si>
  <si>
    <t>Romain Z</t>
  </si>
  <si>
    <t>BIROCHEAU</t>
  </si>
  <si>
    <t>Marie Christine</t>
  </si>
  <si>
    <t>PARIES</t>
  </si>
  <si>
    <t>Marlene</t>
  </si>
  <si>
    <t>Marlène</t>
  </si>
  <si>
    <t>FAX CE</t>
  </si>
  <si>
    <t>TRANSMETTEUR</t>
  </si>
  <si>
    <t>BOUYGUES</t>
  </si>
  <si>
    <t>BARTHELEMY</t>
  </si>
  <si>
    <t>ALAIN</t>
  </si>
  <si>
    <t>?</t>
  </si>
  <si>
    <t>Message : Encombrement</t>
  </si>
  <si>
    <t xml:space="preserve">A supprimer </t>
  </si>
  <si>
    <t>ASC.ADMINISTRATIF</t>
  </si>
  <si>
    <t>Atelier</t>
  </si>
  <si>
    <t>EXPLOITATION</t>
  </si>
  <si>
    <t>EBARA</t>
  </si>
  <si>
    <t>EVL2 A2</t>
  </si>
  <si>
    <t>test 4028 ip</t>
  </si>
  <si>
    <t>Panier</t>
  </si>
  <si>
    <t>Clément</t>
  </si>
  <si>
    <t>MABIKA</t>
  </si>
  <si>
    <t>Judicael</t>
  </si>
  <si>
    <t>FRANCART</t>
  </si>
  <si>
    <t>CLAUDE</t>
  </si>
  <si>
    <t>FAX PRINCIPAL</t>
  </si>
  <si>
    <t>TRANSPORT</t>
  </si>
  <si>
    <t>Redirection : Fax Local Impression</t>
  </si>
  <si>
    <t>IVANOVA</t>
  </si>
  <si>
    <t>Nastassia</t>
  </si>
  <si>
    <t>ZEMMAM</t>
  </si>
  <si>
    <t>Mourad</t>
  </si>
  <si>
    <t>FAX.affratement</t>
  </si>
  <si>
    <t>rv vers evl3 5958</t>
  </si>
  <si>
    <t>NWAWUEZE</t>
  </si>
  <si>
    <t>LEFLOCH</t>
  </si>
  <si>
    <t>JL</t>
  </si>
  <si>
    <t>PERE</t>
  </si>
  <si>
    <t>P.N</t>
  </si>
  <si>
    <t>BELKASEN</t>
  </si>
  <si>
    <t>Karim</t>
  </si>
  <si>
    <t>Pr</t>
  </si>
  <si>
    <t>PLAYMOBIL</t>
  </si>
  <si>
    <t>Réception</t>
  </si>
  <si>
    <t>GDS 5237</t>
  </si>
  <si>
    <t>BOULOMMIER</t>
  </si>
  <si>
    <t>Mikael</t>
  </si>
  <si>
    <t>BUISSON BEN AMOR</t>
  </si>
  <si>
    <t>TRANSPORT 2</t>
  </si>
  <si>
    <t>Messai</t>
  </si>
  <si>
    <t>LEBAILLY</t>
  </si>
  <si>
    <t>CHSCT</t>
  </si>
  <si>
    <t>Secrétaire</t>
  </si>
  <si>
    <t>CGT</t>
  </si>
  <si>
    <t>REMAN</t>
  </si>
  <si>
    <t>MAILLET</t>
  </si>
  <si>
    <t>Annie</t>
  </si>
  <si>
    <t>Guillaume Bettale</t>
  </si>
  <si>
    <t>Alexandre Nauguet</t>
  </si>
  <si>
    <t>ZPF</t>
  </si>
  <si>
    <t>BUR.RDC 14</t>
  </si>
  <si>
    <t>GERMAIN Baptiste</t>
  </si>
  <si>
    <t>.</t>
  </si>
  <si>
    <t>Mezzanine</t>
  </si>
  <si>
    <t>Evl0</t>
  </si>
  <si>
    <t>FAUCILLON</t>
  </si>
  <si>
    <t>KESGIN</t>
  </si>
  <si>
    <t>Aslihan</t>
  </si>
  <si>
    <t>Bureau Libre</t>
  </si>
  <si>
    <t>BRIAS</t>
  </si>
  <si>
    <t>JONATHAN</t>
  </si>
  <si>
    <t>Jonathan</t>
  </si>
  <si>
    <t>Brias</t>
  </si>
  <si>
    <t>LARROUY</t>
  </si>
  <si>
    <t>Jean Luc</t>
  </si>
  <si>
    <t>Jean-Luc</t>
  </si>
  <si>
    <t>Larrouy</t>
  </si>
  <si>
    <t>ARCHOS 1</t>
  </si>
  <si>
    <t>ARCHOS</t>
  </si>
  <si>
    <t>ARCHOS 2</t>
  </si>
  <si>
    <t>DUHAMEL I.</t>
  </si>
  <si>
    <t>ARCHOS 3</t>
  </si>
  <si>
    <t>HOLMES</t>
  </si>
  <si>
    <t>Fax</t>
  </si>
  <si>
    <t>FAX OSIATIS</t>
  </si>
  <si>
    <t>CSC</t>
  </si>
  <si>
    <t>Transmetteur</t>
  </si>
  <si>
    <t>PTI ASCOM</t>
  </si>
  <si>
    <t>C</t>
  </si>
  <si>
    <t>RPMENS</t>
  </si>
  <si>
    <t>IBM Manuf</t>
  </si>
  <si>
    <t>CHEF</t>
  </si>
  <si>
    <t>Retour</t>
  </si>
  <si>
    <t>HERLEDANT</t>
  </si>
  <si>
    <t>COYARD</t>
  </si>
  <si>
    <t>Sebastien</t>
  </si>
  <si>
    <t>Sébastien</t>
  </si>
  <si>
    <t>Coyard</t>
  </si>
  <si>
    <t>Service généraux</t>
  </si>
  <si>
    <t>LACROIX</t>
  </si>
  <si>
    <t>Passage</t>
  </si>
  <si>
    <t>E JACOB</t>
  </si>
  <si>
    <t>JACOB</t>
  </si>
  <si>
    <t>Eric</t>
  </si>
  <si>
    <t>OSIATIS</t>
  </si>
  <si>
    <t>MAINTENANCE</t>
  </si>
  <si>
    <t>BEGHADI</t>
  </si>
  <si>
    <t>BANC</t>
  </si>
  <si>
    <t>THALES</t>
  </si>
  <si>
    <t>IBM FIGO</t>
  </si>
  <si>
    <t>TNT</t>
  </si>
  <si>
    <t>SRDG</t>
  </si>
  <si>
    <t>BUR.221 A</t>
  </si>
  <si>
    <t xml:space="preserve"> Bureau de passage</t>
  </si>
  <si>
    <t>X0 2eme étage</t>
  </si>
  <si>
    <t>Da costa</t>
  </si>
  <si>
    <t>Khadija</t>
  </si>
  <si>
    <t>Congé maternité</t>
  </si>
  <si>
    <t>DEVY</t>
  </si>
  <si>
    <t>Maryvonne</t>
  </si>
  <si>
    <t>BONNET</t>
  </si>
  <si>
    <t>Pascal</t>
  </si>
  <si>
    <t>ZOUBA</t>
  </si>
  <si>
    <t>Arsene</t>
  </si>
  <si>
    <t>BESNARD</t>
  </si>
  <si>
    <t>Brigitte</t>
  </si>
  <si>
    <t>Litiges</t>
  </si>
  <si>
    <t>Brico</t>
  </si>
  <si>
    <t>AVRILLEAU</t>
  </si>
  <si>
    <t>Scarlett</t>
  </si>
  <si>
    <t>Rambouillet</t>
  </si>
  <si>
    <t>Verrieres</t>
  </si>
  <si>
    <t>MHUDV</t>
  </si>
  <si>
    <t>CASTAIGNEDE</t>
  </si>
  <si>
    <t>Vincent</t>
  </si>
  <si>
    <t>Plus sur site</t>
  </si>
  <si>
    <t>Duhamel</t>
  </si>
  <si>
    <t>PIEUVRE</t>
  </si>
  <si>
    <t>Françoise Grelet</t>
  </si>
  <si>
    <t>CFTC</t>
  </si>
  <si>
    <t>LOCAL CFTC</t>
  </si>
  <si>
    <t>FAUCAUNIER</t>
  </si>
  <si>
    <t>Aandine</t>
  </si>
  <si>
    <t>Amandine</t>
  </si>
  <si>
    <t>Fauconnier</t>
  </si>
  <si>
    <t>ELBBEE</t>
  </si>
  <si>
    <t>KAMAU</t>
  </si>
  <si>
    <t>Caroline</t>
  </si>
  <si>
    <t>WERMINLINGER</t>
  </si>
  <si>
    <t>Redirection MEVO7</t>
  </si>
  <si>
    <t>PAPELARD</t>
  </si>
  <si>
    <t>Chantal</t>
  </si>
  <si>
    <t>GONCALVES</t>
  </si>
  <si>
    <t>Jorge</t>
  </si>
  <si>
    <t>Syndicats</t>
  </si>
  <si>
    <t>Goncalves</t>
  </si>
  <si>
    <t>SAFRAN</t>
  </si>
  <si>
    <t>VAUCLIN</t>
  </si>
  <si>
    <t>Prisca</t>
  </si>
  <si>
    <t>UNSA</t>
  </si>
  <si>
    <t>Generale</t>
  </si>
  <si>
    <t>BERZIN</t>
  </si>
  <si>
    <t>Dominique</t>
  </si>
  <si>
    <t>SAINT LEGER</t>
  </si>
  <si>
    <t>Yvette</t>
  </si>
  <si>
    <t xml:space="preserve"> Liaudet</t>
  </si>
  <si>
    <t>ABURBE</t>
  </si>
  <si>
    <t>Alisson</t>
  </si>
  <si>
    <t>FERRAND</t>
  </si>
  <si>
    <t>Bernard</t>
  </si>
  <si>
    <t>Bureau RH</t>
  </si>
  <si>
    <t>CLAPAREDE</t>
  </si>
  <si>
    <t>Guy</t>
  </si>
  <si>
    <t>Claparede</t>
  </si>
  <si>
    <t>MERLIN</t>
  </si>
  <si>
    <t>Carole</t>
  </si>
  <si>
    <t>Stagiaire DRH</t>
  </si>
  <si>
    <t>Compta FOURNISSEURS</t>
  </si>
  <si>
    <t>FAX EURO.TRANSPORT</t>
  </si>
  <si>
    <t>SAS CHAUFFEUR</t>
  </si>
  <si>
    <t>APPEL CHAUFFEUR</t>
  </si>
  <si>
    <t>SOURIS</t>
  </si>
  <si>
    <t>Lila</t>
  </si>
  <si>
    <t>C.LEDUC</t>
  </si>
  <si>
    <t>GONDICARD</t>
  </si>
  <si>
    <t>Gael</t>
  </si>
  <si>
    <t>EVL1/EVL0</t>
  </si>
  <si>
    <t>Gondicard</t>
  </si>
  <si>
    <t>Directeur activité Leroy Merlin / devialet / Parrot</t>
  </si>
  <si>
    <t xml:space="preserve"> pas besoin</t>
  </si>
  <si>
    <t>fax admin</t>
  </si>
  <si>
    <t>admin</t>
  </si>
  <si>
    <t>SCHWOB</t>
  </si>
  <si>
    <t>ORDO TMM</t>
  </si>
  <si>
    <t>SAUVETRE</t>
  </si>
  <si>
    <t>Jean Claude</t>
  </si>
  <si>
    <t>NOGUES</t>
  </si>
  <si>
    <t>Cecile</t>
  </si>
  <si>
    <t>HS</t>
  </si>
  <si>
    <t>GDS</t>
  </si>
  <si>
    <t>RESP GDS</t>
  </si>
  <si>
    <t>Chef Equipe 1</t>
  </si>
  <si>
    <t>Chef Equipe 2</t>
  </si>
  <si>
    <t>Chef Equipe 3</t>
  </si>
  <si>
    <t>REX</t>
  </si>
  <si>
    <t>FAX EVL1</t>
  </si>
  <si>
    <t>Admin in</t>
  </si>
  <si>
    <t>Admin out</t>
  </si>
  <si>
    <t>LECHAT</t>
  </si>
  <si>
    <t>CAMIEZ</t>
  </si>
  <si>
    <t>Remplacé par Marc Tallandier</t>
  </si>
  <si>
    <t>MOREAU</t>
  </si>
  <si>
    <t>Boris</t>
  </si>
  <si>
    <t>telesurveillance</t>
  </si>
  <si>
    <t>GLOAGUEN</t>
  </si>
  <si>
    <t>Alain</t>
  </si>
  <si>
    <t>Ne répond pas Transféré à : REMAN IBM</t>
  </si>
  <si>
    <t>MODEM TAT</t>
  </si>
  <si>
    <t>DEVARENNE</t>
  </si>
  <si>
    <t>BERNARD</t>
  </si>
  <si>
    <t>TREVISAN</t>
  </si>
  <si>
    <t>SURETE</t>
  </si>
  <si>
    <t>EVL 2</t>
  </si>
  <si>
    <t>AIR FRANCE</t>
  </si>
  <si>
    <t>rachid</t>
  </si>
  <si>
    <t>marzik</t>
  </si>
  <si>
    <t>Air France Logistique</t>
  </si>
  <si>
    <t>IBM Parts</t>
  </si>
  <si>
    <t>Expedition</t>
  </si>
  <si>
    <t>Retour Proservia</t>
  </si>
  <si>
    <t>Exaprom Econocom</t>
  </si>
  <si>
    <t>Exaprom</t>
  </si>
  <si>
    <t>MIENS</t>
  </si>
  <si>
    <t>Mathilde</t>
  </si>
  <si>
    <t>ubisoft</t>
  </si>
  <si>
    <t>Prepa</t>
  </si>
  <si>
    <t>NOCHEZ</t>
  </si>
  <si>
    <t>Conférence</t>
  </si>
  <si>
    <t>Methode</t>
  </si>
  <si>
    <t>KITTING</t>
  </si>
  <si>
    <t>NOLLEAU</t>
  </si>
  <si>
    <t>CLEMENT</t>
  </si>
  <si>
    <t>ORDONNANCEUR</t>
  </si>
  <si>
    <t>JEANROY</t>
  </si>
  <si>
    <t>Marie Line</t>
  </si>
  <si>
    <t>ZONE petits</t>
  </si>
  <si>
    <t>Colis</t>
  </si>
  <si>
    <t>Michelle Sandrine</t>
  </si>
  <si>
    <t>Bouillette Jerome</t>
  </si>
  <si>
    <t>Parrot</t>
  </si>
  <si>
    <t>Zonne parrot</t>
  </si>
  <si>
    <t>SOFTAGE</t>
  </si>
  <si>
    <t>MICHEL</t>
  </si>
  <si>
    <t>A vérifier</t>
  </si>
  <si>
    <t>VILLENEUVE</t>
  </si>
  <si>
    <t>PLAYMOBILE</t>
  </si>
  <si>
    <t>Poste</t>
  </si>
  <si>
    <t>ORDONNANCEMENT</t>
  </si>
  <si>
    <t>Parrot bur 4023</t>
  </si>
  <si>
    <t>interph</t>
  </si>
  <si>
    <t>ParkEVL2</t>
  </si>
  <si>
    <t>ParkEVL1</t>
  </si>
  <si>
    <t>TOURNIQUET</t>
  </si>
  <si>
    <t>PORTILLON</t>
  </si>
  <si>
    <t>Loge1</t>
  </si>
  <si>
    <t>Leroy</t>
  </si>
  <si>
    <t>Merlin</t>
  </si>
  <si>
    <t>EVL0</t>
  </si>
  <si>
    <t>Admin Reception</t>
  </si>
  <si>
    <t>LEROY MERLIN</t>
  </si>
  <si>
    <t>LM</t>
  </si>
  <si>
    <t>LASCOURS</t>
  </si>
  <si>
    <t>MODEM</t>
  </si>
  <si>
    <t>pabx</t>
  </si>
  <si>
    <t>Prise d'appel</t>
  </si>
  <si>
    <t>MGE</t>
  </si>
  <si>
    <t>M baye</t>
  </si>
  <si>
    <t>BOUYG.GARDIENS</t>
  </si>
  <si>
    <t>POMMEREUL</t>
  </si>
  <si>
    <t>DIRECTION</t>
  </si>
  <si>
    <t>OSIATIS EVL2</t>
  </si>
  <si>
    <t>MODEM TNT/1</t>
  </si>
  <si>
    <t>MODEM TNT/2</t>
  </si>
  <si>
    <t>SERBIN</t>
  </si>
  <si>
    <t>PHILIPPE</t>
  </si>
  <si>
    <t>Ne pas</t>
  </si>
  <si>
    <t>utiliser</t>
  </si>
  <si>
    <t>NA</t>
  </si>
  <si>
    <t>VAN VOOREN</t>
  </si>
  <si>
    <t>Reynald</t>
  </si>
  <si>
    <t>Van Vooren</t>
  </si>
  <si>
    <t>CHORCHES</t>
  </si>
  <si>
    <t>Nadia</t>
  </si>
  <si>
    <t>ex BOUTOUIL</t>
  </si>
  <si>
    <t xml:space="preserve">Transféré à </t>
  </si>
  <si>
    <t xml:space="preserve">Virginie </t>
  </si>
  <si>
    <t>LEROCH</t>
  </si>
  <si>
    <t xml:space="preserve">jonathan </t>
  </si>
  <si>
    <t>Armand</t>
  </si>
  <si>
    <t>JILITI</t>
  </si>
  <si>
    <t>INFORMATIQUE SUPP</t>
  </si>
  <si>
    <t xml:space="preserve">Support N1 </t>
  </si>
  <si>
    <t>libre</t>
  </si>
  <si>
    <t>CHENEAU</t>
  </si>
  <si>
    <t>Remplacée par Jérome Floriach</t>
  </si>
  <si>
    <t>Jérome</t>
  </si>
  <si>
    <t>Floriach</t>
  </si>
  <si>
    <t>SDR</t>
  </si>
  <si>
    <t>PIEUVRE SDR</t>
  </si>
  <si>
    <t>VERRIERES</t>
  </si>
  <si>
    <t>JEAN PIERRE</t>
  </si>
  <si>
    <t>Jean Pierre</t>
  </si>
  <si>
    <t>Lechat</t>
  </si>
  <si>
    <t>GE</t>
  </si>
  <si>
    <t>LOGE CAMION</t>
  </si>
  <si>
    <t>BELLICAUD</t>
  </si>
  <si>
    <t>Jean Noel</t>
  </si>
  <si>
    <t>JEAN NOEL</t>
  </si>
  <si>
    <t>General Electrics</t>
  </si>
  <si>
    <t>GIMBERGUES</t>
  </si>
  <si>
    <t>Didier</t>
  </si>
  <si>
    <t>VINET</t>
  </si>
  <si>
    <t>GEHC</t>
  </si>
  <si>
    <t>SARASIN</t>
  </si>
  <si>
    <t>REVEILLAUD</t>
  </si>
  <si>
    <t>MESLEM</t>
  </si>
  <si>
    <t>Virgile</t>
  </si>
  <si>
    <t>CLAV</t>
  </si>
  <si>
    <t>EVL2 mezzanine</t>
  </si>
  <si>
    <t>RECEPT A1</t>
  </si>
  <si>
    <t>Chauffeurs</t>
  </si>
  <si>
    <t>RENVOI</t>
  </si>
  <si>
    <t>GROUPE 5801</t>
  </si>
  <si>
    <t>ONGA NTSANG</t>
  </si>
  <si>
    <t>Guy Pascal</t>
  </si>
  <si>
    <t>RECEPT IBM FIGO</t>
  </si>
  <si>
    <t>EXPED.IBM FIGO</t>
  </si>
  <si>
    <t>BISTSINDOU</t>
  </si>
  <si>
    <t>Marie Andre</t>
  </si>
  <si>
    <t>BELZ</t>
  </si>
  <si>
    <t>Xavier</t>
  </si>
  <si>
    <t>A quitté la société ?</t>
  </si>
  <si>
    <t>Redirection MEVO4</t>
  </si>
  <si>
    <t>NADOURI</t>
  </si>
  <si>
    <t>Toufik</t>
  </si>
  <si>
    <t>Mulot Maria</t>
  </si>
  <si>
    <t>FAX 5840</t>
  </si>
  <si>
    <t>PANNIER</t>
  </si>
  <si>
    <t>Francois</t>
  </si>
  <si>
    <t>UBISOFT</t>
  </si>
  <si>
    <t>HS à supprimer</t>
  </si>
  <si>
    <t>rdv</t>
  </si>
  <si>
    <t>sophie</t>
  </si>
  <si>
    <t>PORTABLE 2</t>
  </si>
  <si>
    <t>Dimitri</t>
  </si>
  <si>
    <t>nsilua</t>
  </si>
  <si>
    <t>EXPLOIT UBISOFT</t>
  </si>
  <si>
    <t>HINARD</t>
  </si>
  <si>
    <t>Benjamin</t>
  </si>
  <si>
    <t>INFO</t>
  </si>
  <si>
    <t>Support</t>
  </si>
  <si>
    <t>CONFCALL OPI EVL2</t>
  </si>
  <si>
    <t>ATOS</t>
  </si>
  <si>
    <t>BRICO</t>
  </si>
  <si>
    <t>IP - Wifi</t>
  </si>
  <si>
    <t>EVL4</t>
  </si>
  <si>
    <t>Bureau central</t>
  </si>
  <si>
    <t>BRICO 2</t>
  </si>
  <si>
    <t>BRICO 3</t>
  </si>
  <si>
    <t>BRICO 4</t>
  </si>
  <si>
    <t>BRICO 5</t>
  </si>
  <si>
    <t>FIEVET</t>
  </si>
  <si>
    <t>BRICO 7</t>
  </si>
  <si>
    <t>BRICO 8</t>
  </si>
  <si>
    <t>BRICO 9</t>
  </si>
  <si>
    <t>Leroy Merlin</t>
  </si>
  <si>
    <t>leroy merlin</t>
  </si>
  <si>
    <t>Bruno Wifi</t>
  </si>
  <si>
    <t>Patrice wifi</t>
  </si>
  <si>
    <t>Prépa wifi</t>
  </si>
  <si>
    <t>Qualité wifi</t>
  </si>
  <si>
    <t>Célia</t>
  </si>
  <si>
    <t>L ordo</t>
  </si>
  <si>
    <t>Reception</t>
  </si>
  <si>
    <t>Support1</t>
  </si>
  <si>
    <t>Bruno</t>
  </si>
  <si>
    <t>Jillet</t>
  </si>
  <si>
    <t>renv ext</t>
  </si>
  <si>
    <t>Transport3</t>
  </si>
  <si>
    <t>SEF</t>
  </si>
  <si>
    <t>Transport 2</t>
  </si>
  <si>
    <t>SEF Béa</t>
  </si>
  <si>
    <t>DOGNON</t>
  </si>
  <si>
    <t>AUBERTOT</t>
  </si>
  <si>
    <t>FORGNONE</t>
  </si>
  <si>
    <t>Message : Manœuvre pas autorisée</t>
  </si>
  <si>
    <t>PREPA</t>
  </si>
  <si>
    <t>OZER</t>
  </si>
  <si>
    <t>Kazim EVL0</t>
  </si>
  <si>
    <t>OZIL</t>
  </si>
  <si>
    <t>GUILLAUMOT</t>
  </si>
  <si>
    <t>Service Retour</t>
  </si>
  <si>
    <t>EXPED</t>
  </si>
  <si>
    <t>YEP</t>
  </si>
  <si>
    <t>Local Impression</t>
  </si>
  <si>
    <t>Sera arrété</t>
  </si>
  <si>
    <t>FAX 5979</t>
  </si>
  <si>
    <t>Acc chauffeur 1</t>
  </si>
  <si>
    <t>Patron de site</t>
  </si>
  <si>
    <t>Assistante 1</t>
  </si>
  <si>
    <t>Partie</t>
  </si>
  <si>
    <t xml:space="preserve">Assistants site </t>
  </si>
  <si>
    <t>Acc chauffeurs 2</t>
  </si>
  <si>
    <t>Rex</t>
  </si>
  <si>
    <t>EVL3 Expéditions</t>
  </si>
  <si>
    <t>AUTOCOM EVL3</t>
  </si>
  <si>
    <t>Connexion Modem</t>
  </si>
  <si>
    <t>LOGE2</t>
  </si>
  <si>
    <t>Entrée</t>
  </si>
  <si>
    <t>Sortie</t>
  </si>
  <si>
    <t>Chenard portable</t>
  </si>
  <si>
    <t>A supprimer dixit Chenard</t>
  </si>
  <si>
    <t>agent</t>
  </si>
  <si>
    <t>Agent sécurité</t>
  </si>
  <si>
    <t>CALBERSON</t>
  </si>
  <si>
    <t>RV NUIT</t>
  </si>
  <si>
    <t>Chenard</t>
  </si>
  <si>
    <t>ACCUEIL X1</t>
  </si>
  <si>
    <t>CLOTURE PKG PERS.</t>
  </si>
  <si>
    <t>PARKING VELO EVL1</t>
  </si>
  <si>
    <t>CLOTURE PKG CAMI.</t>
  </si>
  <si>
    <t>TEGE</t>
  </si>
  <si>
    <t>AFFRANCHIR</t>
  </si>
  <si>
    <t>Machine courrier</t>
  </si>
  <si>
    <t>MEVO</t>
  </si>
  <si>
    <t>Carte</t>
  </si>
  <si>
    <t>Vieille Carte spécifique</t>
  </si>
  <si>
    <t>APPEL D</t>
  </si>
  <si>
    <t>URGENCE</t>
  </si>
  <si>
    <t>DEBORDEMENT</t>
  </si>
  <si>
    <t>BLUEMARK</t>
  </si>
  <si>
    <t>Message :  non attribué</t>
  </si>
  <si>
    <t>PC SECURIE</t>
  </si>
  <si>
    <t>APPEL DURGENCE</t>
  </si>
  <si>
    <t>INTROUVABLE</t>
  </si>
  <si>
    <t>A remplacer</t>
  </si>
  <si>
    <t xml:space="preserve">Reception </t>
  </si>
  <si>
    <t xml:space="preserve">LEROY MERLIN </t>
  </si>
  <si>
    <t>A REMPLACER</t>
  </si>
  <si>
    <t>Birocheau</t>
  </si>
  <si>
    <t>marie</t>
  </si>
  <si>
    <t>BASKAR</t>
  </si>
  <si>
    <t>DUSSOYE</t>
  </si>
  <si>
    <t>Anand</t>
  </si>
  <si>
    <t>BACARI</t>
  </si>
  <si>
    <t>KAO</t>
  </si>
  <si>
    <t>D3E</t>
  </si>
  <si>
    <t>FINGONNET</t>
  </si>
  <si>
    <t>Magali</t>
  </si>
  <si>
    <t>EV2</t>
  </si>
  <si>
    <t xml:space="preserve">DE ALMEIDA </t>
  </si>
  <si>
    <t>Adrien</t>
  </si>
  <si>
    <t>MASSON</t>
  </si>
  <si>
    <t xml:space="preserve">assistante </t>
  </si>
  <si>
    <t>Sujet</t>
  </si>
  <si>
    <t>Detail</t>
  </si>
  <si>
    <t>Qui</t>
  </si>
  <si>
    <t>Quand</t>
  </si>
  <si>
    <t>Remplacement des 9 interphones par des CASTEL IP 1 bouton.</t>
  </si>
  <si>
    <t>Sébastien C.</t>
  </si>
  <si>
    <t>Bornes DECT</t>
  </si>
  <si>
    <t>Installation 27 bornes DECT (26 indoor / 1 outdoor)</t>
  </si>
  <si>
    <t>MH, SC, MB</t>
  </si>
  <si>
    <t>Au 01/02/2022
Reste 3 indoor + 1 outdoor à installer</t>
  </si>
  <si>
    <t>Support info N1</t>
  </si>
  <si>
    <t>Renvoi numero support niveau 1</t>
  </si>
  <si>
    <t>MB</t>
  </si>
  <si>
    <t>Interco opérateur</t>
  </si>
  <si>
    <t>Configuration des 2 routeurs en Failover</t>
  </si>
  <si>
    <t>ISSC Net. Koésio Net. MB</t>
  </si>
  <si>
    <t>Remplacament Switch</t>
  </si>
  <si>
    <t>Remplacement 4 switchs</t>
  </si>
  <si>
    <t>MH, GC</t>
  </si>
  <si>
    <t>Valider utilisation des FAX.</t>
  </si>
  <si>
    <t>Passage en Fax to mail</t>
  </si>
  <si>
    <t>Reprise des regles de 
gestion telephonique</t>
  </si>
  <si>
    <t>Repartir de l'existant pour definir la cible.</t>
  </si>
  <si>
    <t>Koesio MB</t>
  </si>
  <si>
    <t>Installation carte PCS</t>
  </si>
  <si>
    <t>Système de backup (mode site autonome) Gateway</t>
  </si>
  <si>
    <t>Licence</t>
  </si>
  <si>
    <t>Controler les licences SIP et DECT</t>
  </si>
  <si>
    <t>Koesio</t>
  </si>
  <si>
    <t>Activation LLPD (Relevé configuration actuelle)</t>
  </si>
  <si>
    <t>Migration telephone (LLDP déjà implémenté)</t>
  </si>
  <si>
    <t>Ancien</t>
  </si>
  <si>
    <t>New</t>
  </si>
  <si>
    <t>ASSOCIE</t>
  </si>
  <si>
    <t>Type de phone</t>
  </si>
  <si>
    <t>modele</t>
  </si>
  <si>
    <t>Déploiement</t>
  </si>
  <si>
    <t>N° interne</t>
  </si>
  <si>
    <t>Hugo</t>
  </si>
  <si>
    <t>BEGUE</t>
  </si>
  <si>
    <t>01 60 91 5291</t>
  </si>
  <si>
    <t>Fixe</t>
  </si>
  <si>
    <t>GRARD</t>
  </si>
  <si>
    <t>01 60 91 5459</t>
  </si>
  <si>
    <t>Standard</t>
  </si>
  <si>
    <t>EVRY</t>
  </si>
  <si>
    <t>01 60 91 5151</t>
  </si>
  <si>
    <t>01 60 91 5102</t>
  </si>
  <si>
    <t>01 60 91 5385</t>
  </si>
  <si>
    <t>01 60 91 5388</t>
  </si>
  <si>
    <t>01 60 91 5024</t>
  </si>
  <si>
    <t>01 60 91 5013</t>
  </si>
  <si>
    <t>01 60 91 5336</t>
  </si>
  <si>
    <t>01 60 91 5349</t>
  </si>
  <si>
    <t>Trésorerie</t>
  </si>
  <si>
    <t>ACCUEIL 1</t>
  </si>
  <si>
    <t>01 60 91 5231</t>
  </si>
  <si>
    <t>01 60 91 5057</t>
  </si>
  <si>
    <t>Compatbilité</t>
  </si>
  <si>
    <t>01 60 91 5703</t>
  </si>
  <si>
    <t>ACCUEIL 2</t>
  </si>
  <si>
    <t>01 60 91 5702</t>
  </si>
  <si>
    <t>01 60 91 5757</t>
  </si>
  <si>
    <t>DEGRAEVE</t>
  </si>
  <si>
    <t>01 60 91 5734</t>
  </si>
  <si>
    <t>01 60 91 5020</t>
  </si>
  <si>
    <t>01 60 91 5300</t>
  </si>
  <si>
    <t>Olivier</t>
  </si>
  <si>
    <t>01 60 91 5387</t>
  </si>
  <si>
    <t>01 60 91 5328</t>
  </si>
  <si>
    <t>01 60 91 5724</t>
  </si>
  <si>
    <t>01 60 91 5143</t>
  </si>
  <si>
    <t>01 60 91 5224</t>
  </si>
  <si>
    <t>01 60 91 5147</t>
  </si>
  <si>
    <t>01 60 91 5082</t>
  </si>
  <si>
    <t>01 60 91 5232</t>
  </si>
  <si>
    <t>01 60 91 5081</t>
  </si>
  <si>
    <t>GOESSENS</t>
  </si>
  <si>
    <t>01 60 91 5017</t>
  </si>
  <si>
    <t>01 60 91 5016</t>
  </si>
  <si>
    <t>01 60 91 5391</t>
  </si>
  <si>
    <t>01 60 91 5179</t>
  </si>
  <si>
    <t>01 60 91 5083</t>
  </si>
  <si>
    <t>01 60 91 5215</t>
  </si>
  <si>
    <t>01 60 91 5040</t>
  </si>
  <si>
    <t>01 60 91 5105</t>
  </si>
  <si>
    <t>LAROCHE</t>
  </si>
  <si>
    <t>01 60 91 5042</t>
  </si>
  <si>
    <t>Sonia</t>
  </si>
  <si>
    <t>01 60 91 5104</t>
  </si>
  <si>
    <t>BOULLAND</t>
  </si>
  <si>
    <t>01 60 91 5034</t>
  </si>
  <si>
    <t>01 60 91 5044</t>
  </si>
  <si>
    <t>01 60 91 5107</t>
  </si>
  <si>
    <t>AMIROUCHE</t>
  </si>
  <si>
    <t>01 60 91 5043</t>
  </si>
  <si>
    <t>Asmae</t>
  </si>
  <si>
    <t>VANG</t>
  </si>
  <si>
    <t>01 60 91 5048</t>
  </si>
  <si>
    <t xml:space="preserve">Salle </t>
  </si>
  <si>
    <t>FONTAINEBLEAU</t>
  </si>
  <si>
    <t>01 60 91 5210</t>
  </si>
  <si>
    <t>01 60 91 5211</t>
  </si>
  <si>
    <t>01 60 91 5421</t>
  </si>
  <si>
    <t>01 60 91 5863</t>
  </si>
  <si>
    <t>01 60 91 5235</t>
  </si>
  <si>
    <t>01 60 91 5197</t>
  </si>
  <si>
    <t>Luc</t>
  </si>
  <si>
    <t>LEREY</t>
  </si>
  <si>
    <t>01 60 91 5126</t>
  </si>
  <si>
    <t>Quentin</t>
  </si>
  <si>
    <t>01 60 91 5380</t>
  </si>
  <si>
    <t>01 60 91 5379</t>
  </si>
  <si>
    <t>FERIGNAC</t>
  </si>
  <si>
    <t>01 60 91 5218</t>
  </si>
  <si>
    <t>Thecie</t>
  </si>
  <si>
    <t>01 60 91 5335</t>
  </si>
  <si>
    <t>01 60 91 5041</t>
  </si>
  <si>
    <t>BRUN</t>
  </si>
  <si>
    <t>01 60 91 5012</t>
  </si>
  <si>
    <t>01 60 91 5312</t>
  </si>
  <si>
    <t>01 60 91 5031</t>
  </si>
  <si>
    <t>SECOND ETAGE 1</t>
  </si>
  <si>
    <t>01 60 91 5030</t>
  </si>
  <si>
    <t>01 60 91 5453</t>
  </si>
  <si>
    <t>01 60 91 5207</t>
  </si>
  <si>
    <t>01 60 91 5208</t>
  </si>
  <si>
    <t>01 60 91 5014</t>
  </si>
  <si>
    <t>01 60 91 5386</t>
  </si>
  <si>
    <t>Serge</t>
  </si>
  <si>
    <t>01 60 91 5384</t>
  </si>
  <si>
    <t>01 60 91 5383</t>
  </si>
  <si>
    <t>01 60 91 5254</t>
  </si>
  <si>
    <t>SECOND ETAGE 2</t>
  </si>
  <si>
    <t>01 60 91 5316</t>
  </si>
  <si>
    <t>Antoine</t>
  </si>
  <si>
    <t>01 60 91 5098</t>
  </si>
  <si>
    <t>Loic</t>
  </si>
  <si>
    <t>01 60 91 5435</t>
  </si>
  <si>
    <t>01 60 91 5091</t>
  </si>
  <si>
    <t>Julien</t>
  </si>
  <si>
    <t>01 60 91 5023</t>
  </si>
  <si>
    <t>01 60 91 5809</t>
  </si>
  <si>
    <t>CHUPRUN</t>
  </si>
  <si>
    <t>01 60 91 5382</t>
  </si>
  <si>
    <t>Valérie</t>
  </si>
  <si>
    <t>01 60 91 5430</t>
  </si>
  <si>
    <t>CZARNY</t>
  </si>
  <si>
    <t>01 60 91 5978</t>
  </si>
  <si>
    <t>CHANUT</t>
  </si>
  <si>
    <t>01 60 91 5281</t>
  </si>
  <si>
    <t>01 60 91 5372</t>
  </si>
  <si>
    <t>01 60 91 5455</t>
  </si>
  <si>
    <t>RODRIGUEZ</t>
  </si>
  <si>
    <t>01 60 91 5052</t>
  </si>
  <si>
    <t>Mobile Dect</t>
  </si>
  <si>
    <t>GIROUD</t>
  </si>
  <si>
    <t>01 60 91 5071</t>
  </si>
  <si>
    <t>LEGROS</t>
  </si>
  <si>
    <t>01 60 91 5072</t>
  </si>
  <si>
    <t>01 60 91 5073</t>
  </si>
  <si>
    <t>01 60 91 5375</t>
  </si>
  <si>
    <t>01 60 91 5124</t>
  </si>
  <si>
    <t>Jerome</t>
  </si>
  <si>
    <t xml:space="preserve">BOUILLETTE </t>
  </si>
  <si>
    <t>01 60 91 5517</t>
  </si>
  <si>
    <t>CREPIN</t>
  </si>
  <si>
    <t>01 60 91 5136</t>
  </si>
  <si>
    <t>Rachid</t>
  </si>
  <si>
    <t>MARZIK</t>
  </si>
  <si>
    <t>01 60 91 5501</t>
  </si>
  <si>
    <t>01 60 91 5844</t>
  </si>
  <si>
    <t>Récéption-Expédition</t>
  </si>
  <si>
    <t>01 60 91 5845</t>
  </si>
  <si>
    <t>Guillaume</t>
  </si>
  <si>
    <t>BETTALE</t>
  </si>
  <si>
    <t>01 60 91 5253</t>
  </si>
  <si>
    <t>IBM MANUF</t>
  </si>
  <si>
    <t>01 60 91 5272</t>
  </si>
  <si>
    <t>Confcall</t>
  </si>
  <si>
    <t>FRANÇOISE GRELET</t>
  </si>
  <si>
    <t>01 60 91 5337</t>
  </si>
  <si>
    <t>analogique</t>
  </si>
  <si>
    <t>Ko</t>
  </si>
  <si>
    <t>01 60 91 5814</t>
  </si>
  <si>
    <t>Expédition</t>
  </si>
  <si>
    <t>01 60 91 5816</t>
  </si>
  <si>
    <t>01 60 91 5264</t>
  </si>
  <si>
    <t>01 60 91 5196</t>
  </si>
  <si>
    <t>01 60 91 5191</t>
  </si>
  <si>
    <t>01 60 91 5359</t>
  </si>
  <si>
    <t>01 60 91 5246</t>
  </si>
  <si>
    <t>DENIS</t>
  </si>
  <si>
    <t>01 60 91 5167</t>
  </si>
  <si>
    <t>01 60 91 5247</t>
  </si>
  <si>
    <t xml:space="preserve">Retour </t>
  </si>
  <si>
    <t>PROSERVIA</t>
  </si>
  <si>
    <t>01 60 91 5502</t>
  </si>
  <si>
    <t>01 60 91 5754</t>
  </si>
  <si>
    <t>Bacari</t>
  </si>
  <si>
    <t>01 60 91 5487</t>
  </si>
  <si>
    <t>01 60 91 5735</t>
  </si>
  <si>
    <t>01 60 91 5287</t>
  </si>
  <si>
    <t xml:space="preserve">Adrien </t>
  </si>
  <si>
    <t>01 60 91 5203</t>
  </si>
  <si>
    <t>TUNNEL EVL2</t>
  </si>
  <si>
    <t>01 60 91 5999</t>
  </si>
  <si>
    <t>TUNNEL EVL1</t>
  </si>
  <si>
    <t>01 60 91 5110</t>
  </si>
  <si>
    <t>01 60 91 5283</t>
  </si>
  <si>
    <t>01 60 91 5503</t>
  </si>
  <si>
    <t>01 60 91 5160</t>
  </si>
  <si>
    <t>FAUCONNIER</t>
  </si>
  <si>
    <t>01 60 91 5279</t>
  </si>
  <si>
    <t>Marie Eve</t>
  </si>
  <si>
    <t>CELY</t>
  </si>
  <si>
    <t>01 60 91 5344</t>
  </si>
  <si>
    <t>PASQUAL</t>
  </si>
  <si>
    <t>01 60 91 5423</t>
  </si>
  <si>
    <t>01 60 91 5055</t>
  </si>
  <si>
    <t>4135s</t>
  </si>
  <si>
    <t>FLORIACH</t>
  </si>
  <si>
    <t>01 60 91 5706</t>
  </si>
  <si>
    <t>01 60 91 5276</t>
  </si>
  <si>
    <t>SAINT-GERMAIN</t>
  </si>
  <si>
    <t>01 60 91 5800</t>
  </si>
  <si>
    <t xml:space="preserve">Accueil </t>
  </si>
  <si>
    <t>DEEE</t>
  </si>
  <si>
    <t>01 60 91 5145</t>
  </si>
  <si>
    <t>01 60 91 5726</t>
  </si>
  <si>
    <t>MAHALATCHIMY</t>
  </si>
  <si>
    <t>01 60 91 5309</t>
  </si>
  <si>
    <t>01 60 91 5257</t>
  </si>
  <si>
    <t>SECURITE</t>
  </si>
  <si>
    <t>01 60 91 5100</t>
  </si>
  <si>
    <t>01 60 91 5494</t>
  </si>
  <si>
    <t>01 60 91 5280</t>
  </si>
  <si>
    <t>PINHERO</t>
  </si>
  <si>
    <t>01 60 91 5983</t>
  </si>
  <si>
    <t>01 60 91 5432</t>
  </si>
  <si>
    <t>01 60 91 5437</t>
  </si>
  <si>
    <t>01 60 91 5826</t>
  </si>
  <si>
    <t>01 60 91 5831</t>
  </si>
  <si>
    <t>01 60 91 5825</t>
  </si>
  <si>
    <t>INFRA N1</t>
  </si>
  <si>
    <t>01 60 91 5060</t>
  </si>
  <si>
    <t>Alexandra</t>
  </si>
  <si>
    <t>VELOSO</t>
  </si>
  <si>
    <t>01 60 91 5195</t>
  </si>
  <si>
    <t>200449</t>
  </si>
  <si>
    <t>01 60 91 5062</t>
  </si>
  <si>
    <t>200451</t>
  </si>
  <si>
    <t>GEODIS NETWORK</t>
  </si>
  <si>
    <t>01 60 91 5086</t>
  </si>
  <si>
    <t>200448</t>
  </si>
  <si>
    <t>PASQUIER</t>
  </si>
  <si>
    <t>01 60 91 5111</t>
  </si>
  <si>
    <t>200452</t>
  </si>
  <si>
    <t>LOUIS</t>
  </si>
  <si>
    <t>01 60 91 5112</t>
  </si>
  <si>
    <t>200453</t>
  </si>
  <si>
    <t>Assistantes</t>
  </si>
  <si>
    <t>AMZ</t>
  </si>
  <si>
    <t>01 60 91 5390</t>
  </si>
  <si>
    <t>200361</t>
  </si>
  <si>
    <t xml:space="preserve">Passage </t>
  </si>
  <si>
    <t>01 60 91 5117</t>
  </si>
  <si>
    <t>200454</t>
  </si>
  <si>
    <t>RAMBOUILLET</t>
  </si>
  <si>
    <t>01 60 91 5080</t>
  </si>
  <si>
    <t>ip 1850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</si>
</sst>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0"/>
      <color rgb="FF222222"/>
      <name val="Arial"/>
      <family val="2"/>
    </font>
    <font>
      <sz val="10"/>
      <color rgb="FF222222"/>
      <name val="Arial"/>
      <family val="2"/>
    </font>
    <font>
      <sz val="11"/>
      <color rgb="FF444444"/>
      <name val="Calibri"/>
      <family val="2"/>
      <charset val="1"/>
    </font>
    <font>
      <sz val="11"/>
      <color rgb="FF000000"/>
      <name val="Calibri"/>
      <family val="2"/>
    </font>
    <font>
      <sz val="11"/>
      <color theme="1"/>
      <name val="Calibri"/>
      <family val="2"/>
      <charset val="1"/>
    </font>
    <font>
      <b/>
      <sz val="14"/>
      <color rgb="FF0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rgb="FF000000"/>
      </patternFill>
    </fill>
  </fills>
  <borders count="32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/>
      <top/>
      <bottom/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 style="thin">
        <color rgb="FF000000"/>
      </start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/>
      <top style="thin">
        <color indexed="64"/>
      </top>
      <bottom/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/>
      <end/>
      <top/>
      <bottom style="thin">
        <color indexed="64"/>
      </bottom>
      <diagonal/>
    </border>
    <border>
      <start/>
      <end/>
      <top style="thin">
        <color indexed="64"/>
      </top>
      <bottom/>
      <diagonal/>
    </border>
    <border>
      <start/>
      <end style="thin">
        <color indexed="64"/>
      </end>
      <top/>
      <bottom/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6">
    <xf numFmtId="0" fontId="0" fillId="0" borderId="0" xfId="0"/>
    <xf numFmtId="49" fontId="0" fillId="0" borderId="0" xfId="0" applyNumberFormat="1"/>
    <xf numFmtId="49" fontId="0" fillId="0" borderId="10" xfId="0" applyNumberFormat="1" applyBorder="1"/>
    <xf numFmtId="0" fontId="18" fillId="0" borderId="10" xfId="0" applyFont="1" applyBorder="1" applyAlignment="1">
      <alignment horizontal="center" vertical="center"/>
    </xf>
    <xf numFmtId="49" fontId="18" fillId="0" borderId="10" xfId="0" applyNumberFormat="1" applyFont="1" applyBorder="1" applyAlignment="1">
      <alignment horizontal="center" vertical="center"/>
    </xf>
    <xf numFmtId="0" fontId="16" fillId="0" borderId="0" xfId="0" applyFont="1"/>
    <xf numFmtId="0" fontId="0" fillId="0" borderId="0" xfId="0" applyAlignment="1">
      <alignment horizontal="center"/>
    </xf>
    <xf numFmtId="0" fontId="13" fillId="33" borderId="10" xfId="0" applyFont="1" applyFill="1" applyBorder="1" applyAlignment="1">
      <alignment horizontal="center"/>
    </xf>
    <xf numFmtId="0" fontId="13" fillId="33" borderId="11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left" vertical="top"/>
    </xf>
    <xf numFmtId="0" fontId="14" fillId="0" borderId="0" xfId="0" applyFont="1"/>
    <xf numFmtId="0" fontId="19" fillId="0" borderId="10" xfId="0" applyFont="1" applyBorder="1" applyAlignment="1">
      <alignment horizontal="left"/>
    </xf>
    <xf numFmtId="0" fontId="19" fillId="0" borderId="10" xfId="0" applyFont="1" applyBorder="1" applyAlignment="1">
      <alignment horizontal="center"/>
    </xf>
    <xf numFmtId="0" fontId="19" fillId="0" borderId="10" xfId="0" applyFont="1" applyBorder="1"/>
    <xf numFmtId="0" fontId="21" fillId="0" borderId="10" xfId="0" applyFont="1" applyBorder="1" applyAlignment="1">
      <alignment horizontal="center" vertical="center"/>
    </xf>
    <xf numFmtId="0" fontId="13" fillId="33" borderId="10" xfId="0" applyFont="1" applyFill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20" fillId="0" borderId="10" xfId="0" applyFont="1" applyBorder="1"/>
    <xf numFmtId="0" fontId="19" fillId="34" borderId="10" xfId="0" applyFont="1" applyFill="1" applyBorder="1" applyAlignment="1">
      <alignment horizontal="left"/>
    </xf>
    <xf numFmtId="0" fontId="19" fillId="35" borderId="10" xfId="0" applyFont="1" applyFill="1" applyBorder="1" applyAlignment="1">
      <alignment horizontal="left"/>
    </xf>
    <xf numFmtId="0" fontId="19" fillId="35" borderId="10" xfId="0" applyFont="1" applyFill="1" applyBorder="1" applyAlignment="1">
      <alignment horizontal="center"/>
    </xf>
    <xf numFmtId="0" fontId="19" fillId="34" borderId="10" xfId="0" applyFont="1" applyFill="1" applyBorder="1" applyAlignment="1">
      <alignment horizontal="center"/>
    </xf>
    <xf numFmtId="49" fontId="0" fillId="34" borderId="10" xfId="0" applyNumberFormat="1" applyFill="1" applyBorder="1"/>
    <xf numFmtId="0" fontId="0" fillId="0" borderId="10" xfId="0" applyBorder="1" applyAlignment="1">
      <alignment horizontal="center" vertical="top"/>
    </xf>
    <xf numFmtId="0" fontId="19" fillId="34" borderId="10" xfId="0" applyFont="1" applyFill="1" applyBorder="1"/>
    <xf numFmtId="1" fontId="0" fillId="0" borderId="10" xfId="0" applyNumberFormat="1" applyBorder="1"/>
    <xf numFmtId="0" fontId="23" fillId="0" borderId="0" xfId="0" quotePrefix="1" applyFont="1" applyAlignment="1">
      <alignment horizontal="left" vertical="center" indent="1"/>
    </xf>
    <xf numFmtId="0" fontId="13" fillId="33" borderId="13" xfId="0" applyFont="1" applyFill="1" applyBorder="1" applyAlignment="1">
      <alignment horizontal="center"/>
    </xf>
    <xf numFmtId="0" fontId="13" fillId="33" borderId="14" xfId="0" applyFont="1" applyFill="1" applyBorder="1" applyAlignment="1">
      <alignment horizontal="center"/>
    </xf>
    <xf numFmtId="0" fontId="13" fillId="36" borderId="14" xfId="0" applyFont="1" applyFill="1" applyBorder="1" applyAlignment="1">
      <alignment horizontal="center"/>
    </xf>
    <xf numFmtId="0" fontId="13" fillId="37" borderId="15" xfId="0" applyFont="1" applyFill="1" applyBorder="1" applyAlignment="1">
      <alignment horizontal="center"/>
    </xf>
    <xf numFmtId="0" fontId="0" fillId="0" borderId="16" xfId="0" applyBorder="1"/>
    <xf numFmtId="0" fontId="0" fillId="0" borderId="18" xfId="0" applyBorder="1"/>
    <xf numFmtId="0" fontId="0" fillId="0" borderId="19" xfId="0" applyBorder="1"/>
    <xf numFmtId="1" fontId="0" fillId="0" borderId="17" xfId="0" applyNumberFormat="1" applyBorder="1"/>
    <xf numFmtId="14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5" fillId="0" borderId="17" xfId="0" applyFont="1" applyBorder="1"/>
    <xf numFmtId="1" fontId="0" fillId="0" borderId="0" xfId="0" applyNumberFormat="1"/>
    <xf numFmtId="0" fontId="26" fillId="0" borderId="0" xfId="0" applyFont="1"/>
    <xf numFmtId="0" fontId="19" fillId="0" borderId="10" xfId="0" applyFont="1" applyBorder="1" applyAlignment="1">
      <alignment horizontal="left" wrapText="1"/>
    </xf>
    <xf numFmtId="0" fontId="26" fillId="0" borderId="0" xfId="0" applyFont="1" applyAlignment="1">
      <alignment horizontal="left"/>
    </xf>
    <xf numFmtId="0" fontId="20" fillId="0" borderId="20" xfId="0" applyFont="1" applyBorder="1"/>
    <xf numFmtId="0" fontId="0" fillId="0" borderId="20" xfId="0" applyBorder="1"/>
    <xf numFmtId="0" fontId="14" fillId="0" borderId="20" xfId="0" applyFont="1" applyBorder="1"/>
    <xf numFmtId="0" fontId="19" fillId="0" borderId="21" xfId="0" applyFont="1" applyBorder="1" applyAlignment="1">
      <alignment horizontal="left"/>
    </xf>
    <xf numFmtId="0" fontId="19" fillId="35" borderId="21" xfId="0" applyFont="1" applyFill="1" applyBorder="1" applyAlignment="1">
      <alignment horizontal="left"/>
    </xf>
    <xf numFmtId="1" fontId="0" fillId="38" borderId="17" xfId="0" applyNumberFormat="1" applyFill="1" applyBorder="1"/>
    <xf numFmtId="0" fontId="0" fillId="38" borderId="16" xfId="0" applyFill="1" applyBorder="1"/>
    <xf numFmtId="0" fontId="0" fillId="38" borderId="0" xfId="0" applyFill="1"/>
    <xf numFmtId="0" fontId="27" fillId="0" borderId="0" xfId="0" applyFont="1"/>
    <xf numFmtId="0" fontId="25" fillId="0" borderId="0" xfId="0" applyFont="1"/>
    <xf numFmtId="3" fontId="20" fillId="0" borderId="0" xfId="0" applyNumberFormat="1" applyFont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4" fillId="0" borderId="10" xfId="0" applyNumberFormat="1" applyFont="1" applyBorder="1"/>
    <xf numFmtId="49" fontId="14" fillId="34" borderId="10" xfId="0" applyNumberFormat="1" applyFont="1" applyFill="1" applyBorder="1"/>
    <xf numFmtId="0" fontId="14" fillId="34" borderId="10" xfId="0" applyFont="1" applyFill="1" applyBorder="1" applyAlignment="1">
      <alignment horizontal="left"/>
    </xf>
    <xf numFmtId="1" fontId="14" fillId="0" borderId="10" xfId="0" applyNumberFormat="1" applyFont="1" applyBorder="1"/>
    <xf numFmtId="1" fontId="19" fillId="0" borderId="10" xfId="0" applyNumberFormat="1" applyFont="1" applyBorder="1"/>
    <xf numFmtId="1" fontId="19" fillId="0" borderId="10" xfId="0" applyNumberFormat="1" applyFont="1" applyBorder="1" applyAlignment="1">
      <alignment horizontal="center" vertical="center"/>
    </xf>
    <xf numFmtId="49" fontId="19" fillId="0" borderId="10" xfId="0" applyNumberFormat="1" applyFont="1" applyBorder="1"/>
    <xf numFmtId="0" fontId="19" fillId="0" borderId="0" xfId="0" applyFont="1"/>
    <xf numFmtId="0" fontId="28" fillId="0" borderId="23" xfId="0" applyFont="1" applyBorder="1" applyAlignment="1">
      <alignment horizontal="center" wrapText="1"/>
    </xf>
    <xf numFmtId="0" fontId="0" fillId="0" borderId="10" xfId="0" applyBorder="1"/>
    <xf numFmtId="0" fontId="28" fillId="0" borderId="26" xfId="0" applyFont="1" applyBorder="1" applyAlignment="1">
      <alignment horizontal="center" wrapText="1"/>
    </xf>
    <xf numFmtId="0" fontId="20" fillId="0" borderId="25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20" fillId="0" borderId="26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28" fillId="0" borderId="29" xfId="0" applyFont="1" applyBorder="1" applyAlignment="1">
      <alignment horizontal="center" wrapText="1"/>
    </xf>
    <xf numFmtId="0" fontId="28" fillId="0" borderId="28" xfId="0" applyFont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0" xfId="0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20" fillId="0" borderId="11" xfId="0" applyFont="1" applyBorder="1" applyAlignment="1">
      <alignment horizontal="left"/>
    </xf>
    <xf numFmtId="0" fontId="20" fillId="0" borderId="30" xfId="0" applyFont="1" applyBorder="1" applyAlignment="1">
      <alignment horizontal="left"/>
    </xf>
    <xf numFmtId="0" fontId="20" fillId="0" borderId="3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22" xfId="0" applyBorder="1"/>
    <xf numFmtId="0" fontId="26" fillId="0" borderId="10" xfId="0" applyFont="1" applyBorder="1"/>
    <xf numFmtId="0" fontId="26" fillId="0" borderId="31" xfId="0" applyFont="1" applyBorder="1"/>
    <xf numFmtId="0" fontId="26" fillId="0" borderId="31" xfId="0" applyFont="1" applyBorder="1" applyAlignment="1">
      <alignment horizontal="center"/>
    </xf>
    <xf numFmtId="0" fontId="26" fillId="39" borderId="10" xfId="0" applyFont="1" applyFill="1" applyBorder="1"/>
    <xf numFmtId="0" fontId="26" fillId="39" borderId="25" xfId="0" applyFont="1" applyFill="1" applyBorder="1"/>
    <xf numFmtId="0" fontId="26" fillId="0" borderId="25" xfId="0" applyFont="1" applyBorder="1"/>
    <xf numFmtId="49" fontId="18" fillId="0" borderId="12" xfId="0" applyNumberFormat="1" applyFont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28" fillId="0" borderId="22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8" fillId="0" borderId="24" xfId="0" applyFont="1" applyBorder="1" applyAlignment="1">
      <alignment horizontal="center" wrapText="1"/>
    </xf>
    <xf numFmtId="0" fontId="28" fillId="0" borderId="27" xfId="0" applyFont="1" applyBorder="1" applyAlignment="1">
      <alignment horizontal="center" wrapText="1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calcChain" Target="calcChain.xml"/><Relationship Id="rId3" Type="http://purl.oclc.org/ooxml/officeDocument/relationships/worksheet" Target="worksheets/sheet3.xml"/><Relationship Id="rId7" Type="http://purl.oclc.org/ooxml/officeDocument/relationships/worksheet" Target="worksheets/sheet7.xml"/><Relationship Id="rId12" Type="http://purl.oclc.org/ooxml/officeDocument/relationships/sharedStrings" Target="sharedStrings.xml"/><Relationship Id="rId2" Type="http://purl.oclc.org/ooxml/officeDocument/relationships/worksheet" Target="worksheets/sheet2.xml"/><Relationship Id="rId16" Type="http://purl.oclc.org/ooxml/officeDocument/relationships/customXml" Target="../customXml/item3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styles" Target="styles.xml"/><Relationship Id="rId5" Type="http://purl.oclc.org/ooxml/officeDocument/relationships/worksheet" Target="worksheets/sheet5.xml"/><Relationship Id="rId15" Type="http://purl.oclc.org/ooxml/officeDocument/relationships/customXml" Target="../customXml/item2.xml"/><Relationship Id="rId10" Type="http://purl.oclc.org/ooxml/officeDocument/relationships/theme" Target="theme/theme1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purl.oclc.org/ooxml/officeDocument/relationships/image" Target="../media/image3.png"/><Relationship Id="rId2" Type="http://purl.oclc.org/ooxml/officeDocument/relationships/image" Target="../media/image2.png"/><Relationship Id="rId1" Type="http://purl.oclc.org/ooxml/officeDocument/relationships/image" Target="../media/image1.png"/><Relationship Id="rId5" Type="http://purl.oclc.org/ooxml/officeDocument/relationships/image" Target="../media/image5.png"/><Relationship Id="rId4" Type="http://purl.oclc.org/ooxml/officeDocument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purl.oclc.org/ooxml/officeDocument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purl.oclc.org/ooxml/officeDocument/relationships/image" Target="../media/image7.png"/></Relationships>
</file>

<file path=xl/drawings/drawing1.xml><?xml version="1.0" encoding="utf-8"?>
<xdr:wsDr xmlns:xdr="http://purl.oclc.org/ooxml/drawingml/spreadsheetDrawing" xmlns:a="http://purl.oclc.org/ooxml/drawingml/main">
  <xdr:twoCellAnchor editAs="oneCell">
    <xdr:from>
      <xdr:col>0</xdr:col>
      <xdr:colOff>0</xdr:colOff>
      <xdr:row>1</xdr:row>
      <xdr:rowOff>0</xdr:rowOff>
    </xdr:from>
    <xdr:to>
      <xdr:col>12</xdr:col>
      <xdr:colOff>649067</xdr:colOff>
      <xdr:row>31</xdr:row>
      <xdr:rowOff>77008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FC54F66-DCB8-4222-B894-2D3DB249CB46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0" y="190500"/>
          <a:ext cx="9793067" cy="57920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14</xdr:col>
      <xdr:colOff>573069</xdr:colOff>
      <xdr:row>66</xdr:row>
      <xdr:rowOff>134273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D4D00DB-B1CC-453A-B3FC-074E79952C3B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2"/>
        <a:stretch>
          <a:fillRect/>
        </a:stretch>
      </xdr:blipFill>
      <xdr:spPr>
        <a:xfrm>
          <a:off x="0" y="6096000"/>
          <a:ext cx="11241069" cy="661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13</xdr:col>
      <xdr:colOff>77593</xdr:colOff>
      <xdr:row>102</xdr:row>
      <xdr:rowOff>929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E346757-2FE9-494C-97E2-19C6E381B3A0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3"/>
        <a:stretch>
          <a:fillRect/>
        </a:stretch>
      </xdr:blipFill>
      <xdr:spPr>
        <a:xfrm>
          <a:off x="0" y="12763500"/>
          <a:ext cx="9983593" cy="665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14</xdr:col>
      <xdr:colOff>382542</xdr:colOff>
      <xdr:row>128</xdr:row>
      <xdr:rowOff>153113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C0F6EE8-C389-4D6F-A4E1-3F754F193503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4"/>
        <a:stretch>
          <a:fillRect/>
        </a:stretch>
      </xdr:blipFill>
      <xdr:spPr>
        <a:xfrm>
          <a:off x="0" y="19431000"/>
          <a:ext cx="11050542" cy="5106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11</xdr:col>
      <xdr:colOff>715645</xdr:colOff>
      <xdr:row>155</xdr:row>
      <xdr:rowOff>86428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427D8BA-62BD-44C0-8FAF-9C951FD1D785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5"/>
        <a:stretch>
          <a:fillRect/>
        </a:stretch>
      </xdr:blipFill>
      <xdr:spPr>
        <a:xfrm>
          <a:off x="0" y="24574500"/>
          <a:ext cx="9097645" cy="5039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twoCellAnchor editAs="oneCell">
    <xdr:from>
      <xdr:col>2</xdr:col>
      <xdr:colOff>1123949</xdr:colOff>
      <xdr:row>0</xdr:row>
      <xdr:rowOff>19050</xdr:rowOff>
    </xdr:from>
    <xdr:to>
      <xdr:col>4</xdr:col>
      <xdr:colOff>7480</xdr:colOff>
      <xdr:row>4</xdr:row>
      <xdr:rowOff>666750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4CBE6E-1280-4FD3-8B4A-2BBF50BD759A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5105399" y="19050"/>
          <a:ext cx="2845931" cy="137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purl.oclc.org/ooxml/drawingml/spreadsheetDrawing" xmlns:a="http://purl.oclc.org/ooxml/drawingml/main">
  <xdr:twoCellAnchor editAs="oneCell">
    <xdr:from>
      <xdr:col>0</xdr:col>
      <xdr:colOff>0</xdr:colOff>
      <xdr:row>0</xdr:row>
      <xdr:rowOff>0</xdr:rowOff>
    </xdr:from>
    <xdr:to>
      <xdr:col>16</xdr:col>
      <xdr:colOff>96625</xdr:colOff>
      <xdr:row>38</xdr:row>
      <xdr:rowOff>162958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ACD8AD9-3041-4D94-8361-114D85BEB764}"/>
            </a:ext>
          </a:extLst>
        </xdr:cNvPr>
        <xdr:cNvPicPr>
          <a:picLocks noChangeAspect="1"/>
        </xdr:cNvPicPr>
      </xdr:nvPicPr>
      <xdr:blipFill>
        <a:blip xmlns:r="http://purl.oclc.org/ooxml/officeDocument/relationships" r:embed="rId1"/>
        <a:stretch>
          <a:fillRect/>
        </a:stretch>
      </xdr:blipFill>
      <xdr:spPr>
        <a:xfrm>
          <a:off x="0" y="0"/>
          <a:ext cx="9850225" cy="7401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purl.oclc.org/ooxml/drawingml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purl.oclc.org/ooxml/officeDocument/relationships/drawing" Target="../drawings/drawing2.xml"/><Relationship Id="rId1" Type="http://purl.oclc.org/ooxml/officeDocument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purl.oclc.org/ooxml/officeDocument/relationships/drawing" Target="../drawings/drawing3.xm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6"/>
  <sheetViews>
    <sheetView topLeftCell="D34" zoomScale="66" zoomScaleNormal="90" workbookViewId="0">
      <selection activeCell="E34" sqref="E34"/>
    </sheetView>
  </sheetViews>
  <sheetFormatPr baseColWidth="10" defaultColWidth="11.42578125" defaultRowHeight="15" x14ac:dyDescent="0.25"/>
  <cols>
    <col min="1" max="1" width="27.85546875" style="1" customWidth="1"/>
    <col min="2" max="2" width="23" style="57" customWidth="1"/>
    <col min="3" max="3" width="18.140625" style="57" bestFit="1" customWidth="1"/>
    <col min="4" max="4" width="45.7109375" style="57" customWidth="1"/>
    <col min="5" max="5" width="44.140625" customWidth="1"/>
    <col min="6" max="6" width="12.42578125" customWidth="1"/>
    <col min="7" max="7" width="18.7109375" customWidth="1"/>
    <col min="8" max="8" width="13.7109375" bestFit="1" customWidth="1"/>
    <col min="9" max="9" width="26.5703125" bestFit="1" customWidth="1"/>
    <col min="10" max="10" width="16.42578125" bestFit="1" customWidth="1"/>
    <col min="11" max="11" width="46.7109375" bestFit="1" customWidth="1"/>
    <col min="12" max="12" width="20.28515625" bestFit="1" customWidth="1"/>
  </cols>
  <sheetData>
    <row r="1" spans="1:12" ht="18.75" x14ac:dyDescent="0.25">
      <c r="A1" s="90" t="s">
        <v>0</v>
      </c>
      <c r="B1" s="91"/>
      <c r="C1" s="91"/>
      <c r="D1" s="91"/>
      <c r="E1" s="91"/>
      <c r="F1" s="91"/>
      <c r="G1" s="91"/>
      <c r="H1" s="91"/>
      <c r="I1" s="91"/>
    </row>
    <row r="2" spans="1:12" x14ac:dyDescent="0.25">
      <c r="A2" s="1" t="s">
        <v>1</v>
      </c>
      <c r="B2" s="55" t="s">
        <v>2</v>
      </c>
      <c r="C2" s="55" t="s">
        <v>3</v>
      </c>
      <c r="E2" t="s">
        <v>4</v>
      </c>
      <c r="F2" s="27" t="s">
        <v>5</v>
      </c>
    </row>
    <row r="3" spans="1:12" x14ac:dyDescent="0.25">
      <c r="A3" s="1" t="s">
        <v>6</v>
      </c>
      <c r="B3" s="55" t="s">
        <v>7</v>
      </c>
      <c r="C3" s="55" t="s">
        <v>8</v>
      </c>
      <c r="E3" t="s">
        <v>9</v>
      </c>
      <c r="F3" s="27" t="s">
        <v>10</v>
      </c>
    </row>
    <row r="4" spans="1:12" x14ac:dyDescent="0.25">
      <c r="A4" s="1" t="s">
        <v>11</v>
      </c>
      <c r="B4" s="55" t="s">
        <v>12</v>
      </c>
      <c r="C4" s="55" t="s">
        <v>13</v>
      </c>
      <c r="F4" s="27" t="s">
        <v>14</v>
      </c>
    </row>
    <row r="6" spans="1:12" ht="18.75" x14ac:dyDescent="0.25">
      <c r="A6" s="4" t="s">
        <v>15</v>
      </c>
      <c r="B6" s="4" t="s">
        <v>16</v>
      </c>
      <c r="C6" s="4" t="s">
        <v>17</v>
      </c>
      <c r="D6" s="4" t="s">
        <v>18</v>
      </c>
      <c r="E6" s="3" t="s">
        <v>19</v>
      </c>
      <c r="F6" s="3" t="s">
        <v>20</v>
      </c>
      <c r="G6" s="3" t="s">
        <v>21</v>
      </c>
      <c r="H6" s="3" t="s">
        <v>22</v>
      </c>
      <c r="I6" s="3" t="s">
        <v>23</v>
      </c>
      <c r="J6" s="3" t="s">
        <v>24</v>
      </c>
      <c r="K6" s="3" t="s">
        <v>25</v>
      </c>
      <c r="L6" s="3" t="s">
        <v>26</v>
      </c>
    </row>
    <row r="7" spans="1:12" x14ac:dyDescent="0.25">
      <c r="A7" s="26">
        <v>200300</v>
      </c>
      <c r="B7" s="56">
        <f>VLOOKUP(A7,'Base travail'!A:D,3,FALSE)</f>
        <v>5309</v>
      </c>
      <c r="C7" s="56" t="str">
        <f>VLOOKUP(A7,'Base travail'!A:K,11,FALSE)</f>
        <v>Mahalatchimy</v>
      </c>
      <c r="D7" s="56" t="str">
        <f>VLOOKUP(A7,'Base travail'!A:K,10,FALSE)</f>
        <v xml:space="preserve">Cindy </v>
      </c>
      <c r="E7" s="2"/>
      <c r="F7" s="2"/>
      <c r="G7" s="26" t="str">
        <f>VLOOKUP(A7,'Base travail'!$A$1:$M$502,9,FALSE)</f>
        <v>EVL1</v>
      </c>
      <c r="H7" s="26" t="str">
        <f t="shared" ref="H7:H38" si="0">_xlfn.CONCAT("01 60 91 ",B7)</f>
        <v>01 60 91 5309</v>
      </c>
      <c r="I7" s="2" t="s">
        <v>27</v>
      </c>
      <c r="J7" s="2" t="s">
        <v>27</v>
      </c>
      <c r="K7" s="26" t="str">
        <f>VLOOKUP(A7,'Base travail'!$A$1:$M$502,6,FALSE)</f>
        <v>IP - Filaire</v>
      </c>
      <c r="L7" s="2"/>
    </row>
    <row r="8" spans="1:12" x14ac:dyDescent="0.25">
      <c r="A8" s="26">
        <v>200301</v>
      </c>
      <c r="B8" s="56">
        <f>VLOOKUP(A8,'Base travail'!A:D,3,FALSE)</f>
        <v>5291</v>
      </c>
      <c r="C8" s="56" t="str">
        <f>VLOOKUP(A8,'Base travail'!A:K,11,FALSE)</f>
        <v>Hoorelbeke</v>
      </c>
      <c r="D8" s="56" t="str">
        <f>VLOOKUP(A8,'Base travail'!A:K,10,FALSE)</f>
        <v>Maximilien</v>
      </c>
      <c r="E8" s="2"/>
      <c r="F8" s="2"/>
      <c r="G8" s="26" t="str">
        <f>VLOOKUP(A8,'Base travail'!$A$1:$M$502,9,FALSE)</f>
        <v>EVL1</v>
      </c>
      <c r="H8" s="26" t="str">
        <f t="shared" si="0"/>
        <v>01 60 91 5291</v>
      </c>
      <c r="I8" s="2" t="s">
        <v>27</v>
      </c>
      <c r="J8" s="2" t="s">
        <v>27</v>
      </c>
      <c r="K8" s="26" t="str">
        <f>VLOOKUP(A8,'Base travail'!$A$1:$M$502,6,FALSE)</f>
        <v>IP - Filaire</v>
      </c>
      <c r="L8" s="2"/>
    </row>
    <row r="9" spans="1:12" x14ac:dyDescent="0.25">
      <c r="A9" s="26">
        <v>200302</v>
      </c>
      <c r="B9" s="56">
        <f>VLOOKUP(A9,'Base travail'!A:D,3,FALSE)</f>
        <v>5432</v>
      </c>
      <c r="C9" s="56" t="str">
        <f>VLOOKUP(A9,'Base travail'!A:K,11,FALSE)</f>
        <v>Mulot</v>
      </c>
      <c r="D9" s="56" t="str">
        <f>VLOOKUP(A9,'Base travail'!A:K,10,FALSE)</f>
        <v>Maria</v>
      </c>
      <c r="E9" s="2"/>
      <c r="F9" s="2"/>
      <c r="G9" s="26" t="str">
        <f>VLOOKUP(A9,'Base travail'!$A$1:$M$502,9,FALSE)</f>
        <v>EVL1</v>
      </c>
      <c r="H9" s="26" t="str">
        <f t="shared" si="0"/>
        <v>01 60 91 5432</v>
      </c>
      <c r="I9" s="2" t="s">
        <v>27</v>
      </c>
      <c r="J9" s="2" t="s">
        <v>27</v>
      </c>
      <c r="K9" s="26" t="str">
        <f>VLOOKUP(A9,'Base travail'!$A$1:$M$502,6,FALSE)</f>
        <v>IP - Filaire</v>
      </c>
      <c r="L9" s="2"/>
    </row>
    <row r="10" spans="1:12" x14ac:dyDescent="0.25">
      <c r="A10" s="26">
        <v>200303</v>
      </c>
      <c r="B10" s="56">
        <f>VLOOKUP(A10,'Base travail'!A:D,3,FALSE)</f>
        <v>5375</v>
      </c>
      <c r="C10" s="56" t="str">
        <f>VLOOKUP(A10,'Base travail'!A:K,11,FALSE)</f>
        <v>Perelli</v>
      </c>
      <c r="D10" s="56" t="str">
        <f>VLOOKUP(A10,'Base travail'!A:K,10,FALSE)</f>
        <v>Laure</v>
      </c>
      <c r="E10" s="2"/>
      <c r="F10" s="2"/>
      <c r="G10" s="26" t="str">
        <f>VLOOKUP(A10,'Base travail'!$A$1:$M$502,9,FALSE)</f>
        <v>EVL1</v>
      </c>
      <c r="H10" s="26" t="str">
        <f t="shared" si="0"/>
        <v>01 60 91 5375</v>
      </c>
      <c r="I10" s="2" t="s">
        <v>27</v>
      </c>
      <c r="J10" s="2" t="s">
        <v>27</v>
      </c>
      <c r="K10" s="26" t="str">
        <f>VLOOKUP(A10,'Base travail'!$A$1:$M$502,6,FALSE)</f>
        <v>IP - Filaire</v>
      </c>
      <c r="L10" s="2"/>
    </row>
    <row r="11" spans="1:12" x14ac:dyDescent="0.25">
      <c r="A11" s="26">
        <v>200304</v>
      </c>
      <c r="B11" s="56">
        <f>VLOOKUP(A11,'Base travail'!A:D,3,FALSE)</f>
        <v>5983</v>
      </c>
      <c r="C11" s="56" t="str">
        <f>VLOOKUP(A11,'Base travail'!A:K,11,FALSE)</f>
        <v>Pinhero</v>
      </c>
      <c r="D11" s="56" t="str">
        <f>VLOOKUP(A11,'Base travail'!A:K,10,FALSE)</f>
        <v>Soraia</v>
      </c>
      <c r="E11" s="2"/>
      <c r="F11" s="2"/>
      <c r="G11" s="26" t="str">
        <f>VLOOKUP(A11,'Base travail'!$A$1:$M$502,9,FALSE)</f>
        <v>EVL1</v>
      </c>
      <c r="H11" s="26" t="str">
        <f t="shared" si="0"/>
        <v>01 60 91 5983</v>
      </c>
      <c r="I11" s="2" t="s">
        <v>27</v>
      </c>
      <c r="J11" s="2" t="s">
        <v>27</v>
      </c>
      <c r="K11" s="26" t="str">
        <f>VLOOKUP(A11,'Base travail'!$A$1:$M$502,6,FALSE)</f>
        <v>IP - Filaire</v>
      </c>
      <c r="L11" s="2"/>
    </row>
    <row r="12" spans="1:12" x14ac:dyDescent="0.25">
      <c r="A12" s="26">
        <v>200305</v>
      </c>
      <c r="B12" s="56">
        <f>VLOOKUP(A12,'Base travail'!A:D,3,FALSE)</f>
        <v>5494</v>
      </c>
      <c r="C12" s="56" t="str">
        <f>VLOOKUP(A12,'Base travail'!A:K,11,FALSE)</f>
        <v>Mauviere</v>
      </c>
      <c r="D12" s="56" t="str">
        <f>VLOOKUP(A12,'Base travail'!A:K,10,FALSE)</f>
        <v>Benoit</v>
      </c>
      <c r="E12" s="2"/>
      <c r="F12" s="2"/>
      <c r="G12" s="26" t="str">
        <f>VLOOKUP(A12,'Base travail'!$A$1:$M$502,9,FALSE)</f>
        <v>EVL1</v>
      </c>
      <c r="H12" s="26" t="str">
        <f t="shared" si="0"/>
        <v>01 60 91 5494</v>
      </c>
      <c r="I12" s="2" t="s">
        <v>27</v>
      </c>
      <c r="J12" s="2" t="s">
        <v>27</v>
      </c>
      <c r="K12" s="26" t="str">
        <f>VLOOKUP(A12,'Base travail'!$A$1:$M$502,6,FALSE)</f>
        <v>IP - Filaire</v>
      </c>
      <c r="L12" s="2"/>
    </row>
    <row r="13" spans="1:12" x14ac:dyDescent="0.25">
      <c r="A13" s="26">
        <v>200306</v>
      </c>
      <c r="B13" s="56">
        <f>VLOOKUP(A13,'Base travail'!A:D,3,FALSE)</f>
        <v>5459</v>
      </c>
      <c r="C13" s="56" t="str">
        <f>VLOOKUP(A13,'Base travail'!A:K,11,FALSE)</f>
        <v>Grard</v>
      </c>
      <c r="D13" s="56" t="str">
        <f>VLOOKUP(A13,'Base travail'!A:K,10,FALSE)</f>
        <v>Alexandre</v>
      </c>
      <c r="E13" s="2"/>
      <c r="F13" s="2"/>
      <c r="G13" s="26" t="str">
        <f>VLOOKUP(A13,'Base travail'!$A$1:$M$502,9,FALSE)</f>
        <v>EVL1</v>
      </c>
      <c r="H13" s="26" t="str">
        <f t="shared" si="0"/>
        <v>01 60 91 5459</v>
      </c>
      <c r="I13" s="2" t="s">
        <v>27</v>
      </c>
      <c r="J13" s="2" t="s">
        <v>27</v>
      </c>
      <c r="K13" s="26" t="str">
        <f>VLOOKUP(A13,'Base travail'!$A$1:$M$502,6,FALSE)</f>
        <v>IP - Filaire</v>
      </c>
      <c r="L13" s="2"/>
    </row>
    <row r="14" spans="1:12" x14ac:dyDescent="0.25">
      <c r="A14" s="26">
        <v>200307</v>
      </c>
      <c r="B14" s="56" t="e">
        <f>VLOOKUP(A14,'Base travail'!A:D,3,FALSE)</f>
        <v>#N/A</v>
      </c>
      <c r="C14" s="56" t="e">
        <f>VLOOKUP(A14,'Base travail'!A:K,11,FALSE)</f>
        <v>#N/A</v>
      </c>
      <c r="D14" s="56" t="e">
        <f>VLOOKUP(A14,'Base travail'!A:K,10,FALSE)</f>
        <v>#N/A</v>
      </c>
      <c r="E14" s="2"/>
      <c r="F14" s="2"/>
      <c r="G14" s="26" t="e">
        <f>VLOOKUP(A14,'Base travail'!$A$1:$M$502,9,FALSE)</f>
        <v>#N/A</v>
      </c>
      <c r="H14" s="26" t="e">
        <f t="shared" si="0"/>
        <v>#N/A</v>
      </c>
      <c r="I14" s="2" t="s">
        <v>27</v>
      </c>
      <c r="J14" s="2" t="s">
        <v>27</v>
      </c>
      <c r="K14" s="26" t="e">
        <f>VLOOKUP(A14,'Base travail'!$A$1:$M$502,6,FALSE)</f>
        <v>#N/A</v>
      </c>
      <c r="L14" s="2"/>
    </row>
    <row r="15" spans="1:12" x14ac:dyDescent="0.25">
      <c r="A15" s="26">
        <v>200308</v>
      </c>
      <c r="B15" s="56">
        <f>VLOOKUP(A15,'Base travail'!A:D,3,FALSE)</f>
        <v>5826</v>
      </c>
      <c r="C15" s="56" t="str">
        <f>VLOOKUP(A15,'Base travail'!A:K,11,FALSE)</f>
        <v>Boissinot</v>
      </c>
      <c r="D15" s="56" t="str">
        <f>VLOOKUP(A15,'Base travail'!A:K,10,FALSE)</f>
        <v>Phillipe</v>
      </c>
      <c r="E15" s="2"/>
      <c r="F15" s="2"/>
      <c r="G15" s="26" t="str">
        <f>VLOOKUP(A15,'Base travail'!$A$1:$M$502,9,FALSE)</f>
        <v>EVL1</v>
      </c>
      <c r="H15" s="26" t="str">
        <f t="shared" si="0"/>
        <v>01 60 91 5826</v>
      </c>
      <c r="I15" s="2" t="s">
        <v>27</v>
      </c>
      <c r="J15" s="2" t="s">
        <v>27</v>
      </c>
      <c r="K15" s="26" t="str">
        <f>VLOOKUP(A15,'Base travail'!$A$1:$M$502,6,FALSE)</f>
        <v>IP - Filaire</v>
      </c>
      <c r="L15" s="2"/>
    </row>
    <row r="16" spans="1:12" x14ac:dyDescent="0.25">
      <c r="A16" s="26">
        <v>200309</v>
      </c>
      <c r="B16" s="56">
        <f>VLOOKUP(A16,'Base travail'!A:D,3,FALSE)</f>
        <v>5825</v>
      </c>
      <c r="C16" s="56" t="str">
        <f>VLOOKUP(A16,'Base travail'!A:K,11,FALSE)</f>
        <v>Joffre</v>
      </c>
      <c r="D16" s="56" t="str">
        <f>VLOOKUP(A16,'Base travail'!A:K,10,FALSE)</f>
        <v xml:space="preserve">Sandrine </v>
      </c>
      <c r="E16" s="2"/>
      <c r="F16" s="2"/>
      <c r="G16" s="26" t="str">
        <f>VLOOKUP(A16,'Base travail'!$A$1:$M$502,9,FALSE)</f>
        <v>EVL1</v>
      </c>
      <c r="H16" s="26" t="str">
        <f t="shared" si="0"/>
        <v>01 60 91 5825</v>
      </c>
      <c r="I16" s="2" t="s">
        <v>27</v>
      </c>
      <c r="J16" s="2" t="s">
        <v>27</v>
      </c>
      <c r="K16" s="26" t="str">
        <f>VLOOKUP(A16,'Base travail'!$A$1:$M$502,6,FALSE)</f>
        <v>IP - Filaire</v>
      </c>
      <c r="L16" s="2"/>
    </row>
    <row r="17" spans="1:12" x14ac:dyDescent="0.25">
      <c r="A17" s="26">
        <v>200310</v>
      </c>
      <c r="B17" s="56">
        <f>VLOOKUP(A17,'Base travail'!A:D,3,FALSE)</f>
        <v>5437</v>
      </c>
      <c r="C17" s="56" t="str">
        <f>VLOOKUP(A17,'Base travail'!A:K,11,FALSE)</f>
        <v>Grelet</v>
      </c>
      <c r="D17" s="56" t="str">
        <f>VLOOKUP(A17,'Base travail'!A:K,10,FALSE)</f>
        <v xml:space="preserve">Françoise </v>
      </c>
      <c r="E17" s="2"/>
      <c r="F17" s="2"/>
      <c r="G17" s="26" t="str">
        <f>VLOOKUP(A17,'Base travail'!$A$1:$M$502,9,FALSE)</f>
        <v>EVL1</v>
      </c>
      <c r="H17" s="26" t="str">
        <f t="shared" si="0"/>
        <v>01 60 91 5437</v>
      </c>
      <c r="I17" s="2" t="s">
        <v>27</v>
      </c>
      <c r="J17" s="2" t="s">
        <v>27</v>
      </c>
      <c r="K17" s="26" t="str">
        <f>VLOOKUP(A17,'Base travail'!$A$1:$M$502,6,FALSE)</f>
        <v>IP - Filaire</v>
      </c>
      <c r="L17" s="2"/>
    </row>
    <row r="18" spans="1:12" x14ac:dyDescent="0.25">
      <c r="A18" s="26">
        <v>200311</v>
      </c>
      <c r="B18" s="56" t="e">
        <f>VLOOKUP(A18,'Base travail'!A:D,3,FALSE)</f>
        <v>#N/A</v>
      </c>
      <c r="C18" s="56" t="e">
        <f>VLOOKUP(A18,'Base travail'!A:K,11,FALSE)</f>
        <v>#N/A</v>
      </c>
      <c r="D18" s="56" t="e">
        <f>VLOOKUP(A18,'Base travail'!A:K,10,FALSE)</f>
        <v>#N/A</v>
      </c>
      <c r="E18" s="2"/>
      <c r="F18" s="2"/>
      <c r="G18" s="26" t="e">
        <f>VLOOKUP(A18,'Base travail'!$A$1:$M$502,9,FALSE)</f>
        <v>#N/A</v>
      </c>
      <c r="H18" s="26" t="e">
        <f t="shared" si="0"/>
        <v>#N/A</v>
      </c>
      <c r="I18" s="2" t="s">
        <v>27</v>
      </c>
      <c r="J18" s="2" t="s">
        <v>27</v>
      </c>
      <c r="K18" s="26" t="e">
        <f>VLOOKUP(A18,'Base travail'!$A$1:$M$502,6,FALSE)</f>
        <v>#N/A</v>
      </c>
      <c r="L18" s="2"/>
    </row>
    <row r="19" spans="1:12" x14ac:dyDescent="0.25">
      <c r="A19" s="26">
        <v>200312</v>
      </c>
      <c r="B19" s="56">
        <f>VLOOKUP(A19,'Base travail'!A:D,3,FALSE)</f>
        <v>5100</v>
      </c>
      <c r="C19" s="56">
        <f>VLOOKUP(A19,'Base travail'!A:K,11,FALSE)</f>
        <v>0</v>
      </c>
      <c r="D19" s="56" t="str">
        <f>VLOOKUP(A19,'Base travail'!A:K,10,FALSE)</f>
        <v>PC SECURITE</v>
      </c>
      <c r="E19" s="2"/>
      <c r="F19" s="2"/>
      <c r="G19" s="26" t="str">
        <f>VLOOKUP(A19,'Base travail'!$A$1:$M$502,9,FALSE)</f>
        <v>X0</v>
      </c>
      <c r="H19" s="26" t="str">
        <f t="shared" si="0"/>
        <v>01 60 91 5100</v>
      </c>
      <c r="I19" s="2" t="s">
        <v>27</v>
      </c>
      <c r="J19" s="2" t="s">
        <v>27</v>
      </c>
      <c r="K19" s="26" t="str">
        <f>VLOOKUP(A19,'Base travail'!$A$1:$M$502,6,FALSE)</f>
        <v>IP - Filaire</v>
      </c>
      <c r="L19" s="2"/>
    </row>
    <row r="20" spans="1:12" s="65" customFormat="1" x14ac:dyDescent="0.25">
      <c r="A20" s="62">
        <v>200313</v>
      </c>
      <c r="B20" s="63">
        <f>VLOOKUP(A20,'Base travail'!A:D,3,FALSE)</f>
        <v>5151</v>
      </c>
      <c r="C20" s="63" t="str">
        <f>VLOOKUP(A20,'Base travail'!A:K,11,FALSE)</f>
        <v xml:space="preserve">PC SECURITE 2 </v>
      </c>
      <c r="D20" s="63">
        <f>VLOOKUP(A20,'Base travail'!A:K,10,FALSE)</f>
        <v>0</v>
      </c>
      <c r="E20" s="64"/>
      <c r="F20" s="64"/>
      <c r="G20" s="62">
        <f>VLOOKUP(A20,'Base travail'!$A$1:$M$502,9,FALSE)</f>
        <v>0</v>
      </c>
      <c r="H20" s="62" t="str">
        <f t="shared" si="0"/>
        <v>01 60 91 5151</v>
      </c>
      <c r="I20" s="64" t="s">
        <v>27</v>
      </c>
      <c r="J20" s="64" t="s">
        <v>27</v>
      </c>
      <c r="K20" s="62">
        <f>VLOOKUP(A20,'Base travail'!$A$1:$M$502,6,FALSE)</f>
        <v>0</v>
      </c>
      <c r="L20" s="64"/>
    </row>
    <row r="21" spans="1:12" x14ac:dyDescent="0.25">
      <c r="A21" s="26">
        <v>200314</v>
      </c>
      <c r="B21" s="56">
        <f>VLOOKUP(A21,'Base travail'!A:D,3,FALSE)</f>
        <v>5102</v>
      </c>
      <c r="C21" s="56">
        <f>VLOOKUP(A21,'Base travail'!A:K,11,FALSE)</f>
        <v>0</v>
      </c>
      <c r="D21" s="56" t="str">
        <f>VLOOKUP(A21,'Base travail'!A:K,10,FALSE)</f>
        <v>Interphone</v>
      </c>
      <c r="E21" s="2"/>
      <c r="F21" s="2"/>
      <c r="G21" s="26">
        <f>VLOOKUP(A21,'Base travail'!$A$1:$M$502,9,FALSE)</f>
        <v>0</v>
      </c>
      <c r="H21" s="26" t="str">
        <f t="shared" si="0"/>
        <v>01 60 91 5102</v>
      </c>
      <c r="I21" s="2" t="s">
        <v>27</v>
      </c>
      <c r="J21" s="2" t="s">
        <v>27</v>
      </c>
      <c r="K21" s="26" t="str">
        <f>VLOOKUP(A21,'Base travail'!$A$1:$M$502,6,FALSE)</f>
        <v>IP - Filaire</v>
      </c>
      <c r="L21" s="2"/>
    </row>
    <row r="22" spans="1:12" x14ac:dyDescent="0.25">
      <c r="A22" s="26">
        <v>200315</v>
      </c>
      <c r="B22" s="56">
        <f>VLOOKUP(A22,'Base travail'!A:D,3,FALSE)</f>
        <v>5385</v>
      </c>
      <c r="C22" s="56" t="str">
        <f>VLOOKUP(A22,'Base travail'!A:K,11,FALSE)</f>
        <v>Gazzoli</v>
      </c>
      <c r="D22" s="56" t="str">
        <f>VLOOKUP(A22,'Base travail'!A:K,10,FALSE)</f>
        <v>Valerie</v>
      </c>
      <c r="E22" s="2" t="s">
        <v>28</v>
      </c>
      <c r="F22" s="2"/>
      <c r="G22" s="26" t="str">
        <f>VLOOKUP(A22,'Base travail'!$A$1:$M$502,9,FALSE)</f>
        <v>X0</v>
      </c>
      <c r="H22" s="26" t="str">
        <f t="shared" si="0"/>
        <v>01 60 91 5385</v>
      </c>
      <c r="I22" s="2" t="s">
        <v>27</v>
      </c>
      <c r="J22" s="2" t="s">
        <v>27</v>
      </c>
      <c r="K22" s="26" t="str">
        <f>VLOOKUP(A22,'Base travail'!$A$1:$M$502,6,FALSE)</f>
        <v>IP - Filaire</v>
      </c>
      <c r="L22" s="2"/>
    </row>
    <row r="23" spans="1:12" x14ac:dyDescent="0.25">
      <c r="A23" s="26">
        <v>200316</v>
      </c>
      <c r="B23" s="56">
        <f>VLOOKUP(A23,'Base travail'!A:D,3,FALSE)</f>
        <v>5388</v>
      </c>
      <c r="C23" s="56" t="str">
        <f>VLOOKUP(A23,'Base travail'!A:K,11,FALSE)</f>
        <v>Richez</v>
      </c>
      <c r="D23" s="56" t="str">
        <f>VLOOKUP(A23,'Base travail'!A:K,10,FALSE)</f>
        <v>laurence</v>
      </c>
      <c r="E23" s="2"/>
      <c r="F23" s="2"/>
      <c r="G23" s="26" t="str">
        <f>VLOOKUP(A23,'Base travail'!$A$1:$M$502,9,FALSE)</f>
        <v>X0</v>
      </c>
      <c r="H23" s="26" t="str">
        <f t="shared" si="0"/>
        <v>01 60 91 5388</v>
      </c>
      <c r="I23" s="2" t="s">
        <v>27</v>
      </c>
      <c r="J23" s="2" t="s">
        <v>27</v>
      </c>
      <c r="K23" s="26" t="str">
        <f>VLOOKUP(A23,'Base travail'!$A$1:$M$502,6,FALSE)</f>
        <v>IP - Filaire</v>
      </c>
      <c r="L23" s="2"/>
    </row>
    <row r="24" spans="1:12" x14ac:dyDescent="0.25">
      <c r="A24" s="26">
        <v>200317</v>
      </c>
      <c r="B24" s="56">
        <f>VLOOKUP(A24,'Base travail'!A:D,3,FALSE)</f>
        <v>5024</v>
      </c>
      <c r="C24" s="56" t="str">
        <f>VLOOKUP(A24,'Base travail'!A:K,11,FALSE)</f>
        <v>Leduc</v>
      </c>
      <c r="D24" s="56" t="str">
        <f>VLOOKUP(A24,'Base travail'!A:K,10,FALSE)</f>
        <v>Cyril</v>
      </c>
      <c r="E24" s="2"/>
      <c r="F24" s="2"/>
      <c r="G24" s="26" t="str">
        <f>VLOOKUP(A24,'Base travail'!$A$1:$M$502,9,FALSE)</f>
        <v>X0</v>
      </c>
      <c r="H24" s="26" t="str">
        <f t="shared" si="0"/>
        <v>01 60 91 5024</v>
      </c>
      <c r="I24" s="2" t="s">
        <v>27</v>
      </c>
      <c r="J24" s="2" t="s">
        <v>27</v>
      </c>
      <c r="K24" s="26" t="str">
        <f>VLOOKUP(A24,'Base travail'!$A$1:$M$502,6,FALSE)</f>
        <v>IP - Filaire</v>
      </c>
      <c r="L24" s="2"/>
    </row>
    <row r="25" spans="1:12" x14ac:dyDescent="0.25">
      <c r="A25" s="26">
        <v>200318</v>
      </c>
      <c r="B25" s="56">
        <f>VLOOKUP(A25,'Base travail'!A:D,3,FALSE)</f>
        <v>5013</v>
      </c>
      <c r="C25" s="56" t="str">
        <f>VLOOKUP(A25,'Base travail'!A:K,11,FALSE)</f>
        <v>Courty</v>
      </c>
      <c r="D25" s="56" t="str">
        <f>VLOOKUP(A25,'Base travail'!A:K,10,FALSE)</f>
        <v xml:space="preserve">Sandrine </v>
      </c>
      <c r="E25" s="2"/>
      <c r="F25" s="2"/>
      <c r="G25" s="26" t="str">
        <f>VLOOKUP(A25,'Base travail'!$A$1:$M$502,9,FALSE)</f>
        <v>X0</v>
      </c>
      <c r="H25" s="26" t="str">
        <f t="shared" si="0"/>
        <v>01 60 91 5013</v>
      </c>
      <c r="I25" s="2" t="s">
        <v>27</v>
      </c>
      <c r="J25" s="2" t="s">
        <v>27</v>
      </c>
      <c r="K25" s="26" t="str">
        <f>VLOOKUP(A25,'Base travail'!$A$1:$M$502,6,FALSE)</f>
        <v>IP - Filaire</v>
      </c>
      <c r="L25" s="2"/>
    </row>
    <row r="26" spans="1:12" x14ac:dyDescent="0.25">
      <c r="A26" s="26">
        <v>200319</v>
      </c>
      <c r="B26" s="56">
        <f>VLOOKUP(A26,'Base travail'!A:D,3,FALSE)</f>
        <v>5336</v>
      </c>
      <c r="C26" s="56" t="str">
        <f>VLOOKUP(A26,'Base travail'!A:K,11,FALSE)</f>
        <v>Suppa</v>
      </c>
      <c r="D26" s="56" t="str">
        <f>VLOOKUP(A26,'Base travail'!A:K,10,FALSE)</f>
        <v>Corinne</v>
      </c>
      <c r="E26" s="2"/>
      <c r="F26" s="2"/>
      <c r="G26" s="26" t="str">
        <f>VLOOKUP(A26,'Base travail'!$A$1:$M$502,9,FALSE)</f>
        <v>X0</v>
      </c>
      <c r="H26" s="26" t="str">
        <f t="shared" si="0"/>
        <v>01 60 91 5336</v>
      </c>
      <c r="I26" s="2" t="s">
        <v>27</v>
      </c>
      <c r="J26" s="2" t="s">
        <v>27</v>
      </c>
      <c r="K26" s="26" t="str">
        <f>VLOOKUP(A26,'Base travail'!$A$1:$M$502,6,FALSE)</f>
        <v>IP - Filaire</v>
      </c>
      <c r="L26" s="2"/>
    </row>
    <row r="27" spans="1:12" x14ac:dyDescent="0.25">
      <c r="A27" s="26">
        <v>200320</v>
      </c>
      <c r="B27" s="56">
        <f>VLOOKUP(A27,'Base travail'!A:D,3,FALSE)</f>
        <v>5349</v>
      </c>
      <c r="C27" s="56" t="str">
        <f>VLOOKUP(A27,'Base travail'!A:K,11,FALSE)</f>
        <v>LECLERC LESAGE</v>
      </c>
      <c r="D27" s="56" t="str">
        <f>VLOOKUP(A27,'Base travail'!A:K,10,FALSE)</f>
        <v>Carine</v>
      </c>
      <c r="E27" s="2"/>
      <c r="F27" s="2"/>
      <c r="G27" s="26" t="str">
        <f>VLOOKUP(A27,'Base travail'!$A$1:$M$502,9,FALSE)</f>
        <v>X0</v>
      </c>
      <c r="H27" s="26" t="str">
        <f t="shared" si="0"/>
        <v>01 60 91 5349</v>
      </c>
      <c r="I27" s="2" t="s">
        <v>27</v>
      </c>
      <c r="J27" s="2" t="s">
        <v>27</v>
      </c>
      <c r="K27" s="26" t="str">
        <f>VLOOKUP(A27,'Base travail'!$A$1:$M$502,6,FALSE)</f>
        <v>IP - Filaire</v>
      </c>
      <c r="L27" s="2"/>
    </row>
    <row r="28" spans="1:12" x14ac:dyDescent="0.25">
      <c r="A28" s="26">
        <v>200321</v>
      </c>
      <c r="B28" s="56">
        <f>VLOOKUP(A28,'Base travail'!A:D,3,FALSE)</f>
        <v>5231</v>
      </c>
      <c r="C28" s="56">
        <f>VLOOKUP(A28,'Base travail'!A:K,11,FALSE)</f>
        <v>0</v>
      </c>
      <c r="D28" s="56" t="str">
        <f>VLOOKUP(A28,'Base travail'!A:K,10,FALSE)</f>
        <v>Treso</v>
      </c>
      <c r="E28" s="2"/>
      <c r="F28" s="2"/>
      <c r="G28" s="26" t="str">
        <f>VLOOKUP(A28,'Base travail'!$A$1:$M$502,9,FALSE)</f>
        <v>X0</v>
      </c>
      <c r="H28" s="26" t="str">
        <f t="shared" si="0"/>
        <v>01 60 91 5231</v>
      </c>
      <c r="I28" s="2" t="s">
        <v>27</v>
      </c>
      <c r="J28" s="2" t="s">
        <v>27</v>
      </c>
      <c r="K28" s="26" t="str">
        <f>VLOOKUP(A28,'Base travail'!$A$1:$M$502,6,FALSE)</f>
        <v>IP - Filaire</v>
      </c>
      <c r="L28" s="2"/>
    </row>
    <row r="29" spans="1:12" x14ac:dyDescent="0.25">
      <c r="A29" s="26">
        <v>200322</v>
      </c>
      <c r="B29" s="56">
        <f>VLOOKUP(A29,'Base travail'!A:D,3,FALSE)</f>
        <v>5057</v>
      </c>
      <c r="C29" s="56" t="str">
        <f>VLOOKUP(A29,'Base travail'!A:K,11,FALSE)</f>
        <v>Nidiot</v>
      </c>
      <c r="D29" s="56" t="str">
        <f>VLOOKUP(A29,'Base travail'!A:K,10,FALSE)</f>
        <v>Audrey</v>
      </c>
      <c r="E29" s="2"/>
      <c r="F29" s="2"/>
      <c r="G29" s="26" t="str">
        <f>VLOOKUP(A29,'Base travail'!$A$1:$M$502,9,FALSE)</f>
        <v>X0</v>
      </c>
      <c r="H29" s="26" t="str">
        <f t="shared" si="0"/>
        <v>01 60 91 5057</v>
      </c>
      <c r="I29" s="2" t="s">
        <v>27</v>
      </c>
      <c r="J29" s="2" t="s">
        <v>27</v>
      </c>
      <c r="K29" s="26" t="str">
        <f>VLOOKUP(A29,'Base travail'!$A$1:$M$502,6,FALSE)</f>
        <v>IP - Filaire</v>
      </c>
      <c r="L29" s="2"/>
    </row>
    <row r="30" spans="1:12" x14ac:dyDescent="0.25">
      <c r="A30" s="26">
        <v>200323</v>
      </c>
      <c r="B30" s="56">
        <f>VLOOKUP(A30,'Base travail'!A:D,3,FALSE)</f>
        <v>5703</v>
      </c>
      <c r="C30" s="56">
        <f>VLOOKUP(A30,'Base travail'!A:K,11,FALSE)</f>
        <v>0</v>
      </c>
      <c r="D30" s="56" t="str">
        <f>VLOOKUP(A30,'Base travail'!A:K,10,FALSE)</f>
        <v>Compta1</v>
      </c>
      <c r="E30" s="2"/>
      <c r="F30" s="2"/>
      <c r="G30" s="26" t="str">
        <f>VLOOKUP(A30,'Base travail'!$A$1:$M$502,9,FALSE)</f>
        <v>X0</v>
      </c>
      <c r="H30" s="26" t="str">
        <f t="shared" si="0"/>
        <v>01 60 91 5703</v>
      </c>
      <c r="I30" s="2" t="s">
        <v>27</v>
      </c>
      <c r="J30" s="2" t="s">
        <v>27</v>
      </c>
      <c r="K30" s="26" t="str">
        <f>VLOOKUP(A30,'Base travail'!$A$1:$M$502,6,FALSE)</f>
        <v>IP - Filaire</v>
      </c>
      <c r="L30" s="2"/>
    </row>
    <row r="31" spans="1:12" x14ac:dyDescent="0.25">
      <c r="A31" s="26">
        <v>200324</v>
      </c>
      <c r="B31" s="56">
        <f>VLOOKUP(A31,'Base travail'!A:D,3,FALSE)</f>
        <v>5702</v>
      </c>
      <c r="C31" s="56">
        <f>VLOOKUP(A31,'Base travail'!A:K,11,FALSE)</f>
        <v>0</v>
      </c>
      <c r="D31" s="56" t="str">
        <f>VLOOKUP(A31,'Base travail'!A:K,10,FALSE)</f>
        <v>Compta2</v>
      </c>
      <c r="E31" s="2"/>
      <c r="F31" s="2"/>
      <c r="G31" s="26">
        <f>VLOOKUP(A31,'Base travail'!$A$1:$M$502,9,FALSE)</f>
        <v>0</v>
      </c>
      <c r="H31" s="26" t="str">
        <f t="shared" si="0"/>
        <v>01 60 91 5702</v>
      </c>
      <c r="I31" s="2" t="s">
        <v>27</v>
      </c>
      <c r="J31" s="2" t="s">
        <v>27</v>
      </c>
      <c r="K31" s="26" t="str">
        <f>VLOOKUP(A31,'Base travail'!$A$1:$M$502,6,FALSE)</f>
        <v>IP - Filaire</v>
      </c>
      <c r="L31" s="2"/>
    </row>
    <row r="32" spans="1:12" x14ac:dyDescent="0.25">
      <c r="A32" s="26">
        <v>200325</v>
      </c>
      <c r="B32" s="56">
        <f>VLOOKUP(A32,'Base travail'!A:D,3,FALSE)</f>
        <v>5757</v>
      </c>
      <c r="C32" s="56" t="str">
        <f>VLOOKUP(A32,'Base travail'!A:K,11,FALSE)</f>
        <v>Achi</v>
      </c>
      <c r="D32" s="56" t="str">
        <f>VLOOKUP(A32,'Base travail'!A:K,10,FALSE)</f>
        <v xml:space="preserve">Daniel </v>
      </c>
      <c r="E32" s="2"/>
      <c r="F32" s="2"/>
      <c r="G32" s="26" t="str">
        <f>VLOOKUP(A32,'Base travail'!$A$1:$M$502,9,FALSE)</f>
        <v>X0</v>
      </c>
      <c r="H32" s="26" t="str">
        <f t="shared" si="0"/>
        <v>01 60 91 5757</v>
      </c>
      <c r="I32" s="2" t="s">
        <v>27</v>
      </c>
      <c r="J32" s="2" t="s">
        <v>27</v>
      </c>
      <c r="K32" s="26" t="str">
        <f>VLOOKUP(A32,'Base travail'!$A$1:$M$502,6,FALSE)</f>
        <v>IP - Filaire</v>
      </c>
      <c r="L32" s="2"/>
    </row>
    <row r="33" spans="1:12" x14ac:dyDescent="0.25">
      <c r="A33" s="26">
        <v>200326</v>
      </c>
      <c r="B33" s="56">
        <f>VLOOKUP(A33,'Base travail'!A:D,3,FALSE)</f>
        <v>5734</v>
      </c>
      <c r="C33" s="56" t="str">
        <f>VLOOKUP(A33,'Base travail'!A:K,11,FALSE)</f>
        <v>Degraeve</v>
      </c>
      <c r="D33" s="56" t="str">
        <f>VLOOKUP(A33,'Base travail'!A:K,10,FALSE)</f>
        <v>Arthure</v>
      </c>
      <c r="E33" s="2"/>
      <c r="F33" s="2"/>
      <c r="G33" s="26" t="str">
        <f>VLOOKUP(A33,'Base travail'!$A$1:$M$502,9,FALSE)</f>
        <v>X0</v>
      </c>
      <c r="H33" s="26" t="str">
        <f t="shared" si="0"/>
        <v>01 60 91 5734</v>
      </c>
      <c r="I33" s="2" t="s">
        <v>27</v>
      </c>
      <c r="J33" s="2" t="s">
        <v>27</v>
      </c>
      <c r="K33" s="26" t="str">
        <f>VLOOKUP(A33,'Base travail'!$A$1:$M$502,6,FALSE)</f>
        <v>IP - Filaire</v>
      </c>
      <c r="L33" s="2"/>
    </row>
    <row r="34" spans="1:12" x14ac:dyDescent="0.25">
      <c r="A34" s="26">
        <v>200327</v>
      </c>
      <c r="B34" s="56">
        <f>VLOOKUP(A34,'Base travail'!A:D,3,FALSE)</f>
        <v>5020</v>
      </c>
      <c r="C34" s="56" t="str">
        <f>VLOOKUP(A34,'Base travail'!A:K,11,FALSE)</f>
        <v>Kouchit</v>
      </c>
      <c r="D34" s="56" t="str">
        <f>VLOOKUP(A34,'Base travail'!A:K,10,FALSE)</f>
        <v xml:space="preserve">Sehmane </v>
      </c>
      <c r="E34" s="2"/>
      <c r="F34" s="2"/>
      <c r="G34" s="26" t="str">
        <f>VLOOKUP(A34,'Base travail'!$A$1:$M$502,9,FALSE)</f>
        <v>X0</v>
      </c>
      <c r="H34" s="26" t="str">
        <f t="shared" si="0"/>
        <v>01 60 91 5020</v>
      </c>
      <c r="I34" s="2" t="s">
        <v>27</v>
      </c>
      <c r="J34" s="2" t="s">
        <v>27</v>
      </c>
      <c r="K34" s="26" t="str">
        <f>VLOOKUP(A34,'Base travail'!$A$1:$M$502,6,FALSE)</f>
        <v>IP - Filaire</v>
      </c>
      <c r="L34" s="2"/>
    </row>
    <row r="35" spans="1:12" x14ac:dyDescent="0.25">
      <c r="A35" s="26">
        <v>200328</v>
      </c>
      <c r="B35" s="56">
        <f>VLOOKUP(A35,'Base travail'!A:D,3,FALSE)</f>
        <v>5300</v>
      </c>
      <c r="C35" s="56" t="str">
        <f>VLOOKUP(A35,'Base travail'!A:K,11,FALSE)</f>
        <v>Guenebaut</v>
      </c>
      <c r="D35" s="56" t="str">
        <f>VLOOKUP(A35,'Base travail'!A:K,10,FALSE)</f>
        <v>Corinne</v>
      </c>
      <c r="E35" s="2"/>
      <c r="F35" s="2"/>
      <c r="G35" s="26" t="str">
        <f>VLOOKUP(A35,'Base travail'!$A$1:$M$502,9,FALSE)</f>
        <v>X0</v>
      </c>
      <c r="H35" s="26" t="str">
        <f t="shared" si="0"/>
        <v>01 60 91 5300</v>
      </c>
      <c r="I35" s="2" t="s">
        <v>27</v>
      </c>
      <c r="J35" s="2" t="s">
        <v>27</v>
      </c>
      <c r="K35" s="26" t="str">
        <f>VLOOKUP(A35,'Base travail'!$A$1:$M$502,6,FALSE)</f>
        <v>IP - Filaire</v>
      </c>
      <c r="L35" s="2"/>
    </row>
    <row r="36" spans="1:12" x14ac:dyDescent="0.25">
      <c r="A36" s="26">
        <v>200329</v>
      </c>
      <c r="B36" s="56">
        <f>VLOOKUP(A36,'Base travail'!A:D,3,FALSE)</f>
        <v>5387</v>
      </c>
      <c r="C36" s="56" t="str">
        <f>VLOOKUP(A36,'Base travail'!A:K,11,FALSE)</f>
        <v>BROSSAUD</v>
      </c>
      <c r="D36" s="56" t="str">
        <f>VLOOKUP(A36,'Base travail'!A:K,10,FALSE)</f>
        <v>OLIVIER</v>
      </c>
      <c r="E36" s="2"/>
      <c r="F36" s="2"/>
      <c r="G36" s="26" t="str">
        <f>VLOOKUP(A36,'Base travail'!$A$1:$M$502,9,FALSE)</f>
        <v>X0</v>
      </c>
      <c r="H36" s="26" t="str">
        <f t="shared" si="0"/>
        <v>01 60 91 5387</v>
      </c>
      <c r="I36" s="2" t="s">
        <v>27</v>
      </c>
      <c r="J36" s="2" t="s">
        <v>27</v>
      </c>
      <c r="K36" s="26" t="str">
        <f>VLOOKUP(A36,'Base travail'!$A$1:$M$502,6,FALSE)</f>
        <v>IP - Filaire</v>
      </c>
      <c r="L36" s="2"/>
    </row>
    <row r="37" spans="1:12" x14ac:dyDescent="0.25">
      <c r="A37" s="26">
        <v>200330</v>
      </c>
      <c r="B37" s="56">
        <f>VLOOKUP(A37,'Base travail'!A:D,3,FALSE)</f>
        <v>5328</v>
      </c>
      <c r="C37" s="56" t="str">
        <f>VLOOKUP(A37,'Base travail'!A:K,11,FALSE)</f>
        <v>Herledant</v>
      </c>
      <c r="D37" s="56" t="str">
        <f>VLOOKUP(A37,'Base travail'!A:K,10,FALSE)</f>
        <v>Sandra</v>
      </c>
      <c r="E37" s="2"/>
      <c r="F37" s="2"/>
      <c r="G37" s="26" t="str">
        <f>VLOOKUP(A37,'Base travail'!$A$1:$M$502,9,FALSE)</f>
        <v>X0</v>
      </c>
      <c r="H37" s="26" t="str">
        <f t="shared" si="0"/>
        <v>01 60 91 5328</v>
      </c>
      <c r="I37" s="2" t="s">
        <v>27</v>
      </c>
      <c r="J37" s="2" t="s">
        <v>27</v>
      </c>
      <c r="K37" s="26" t="str">
        <f>VLOOKUP(A37,'Base travail'!$A$1:$M$502,6,FALSE)</f>
        <v>IP - Filaire</v>
      </c>
      <c r="L37" s="2"/>
    </row>
    <row r="38" spans="1:12" x14ac:dyDescent="0.25">
      <c r="A38" s="26">
        <v>200331</v>
      </c>
      <c r="B38" s="56">
        <f>VLOOKUP(A38,'Base travail'!A:D,3,FALSE)</f>
        <v>5724</v>
      </c>
      <c r="C38" s="56" t="str">
        <f>VLOOKUP(A38,'Base travail'!A:K,11,FALSE)</f>
        <v>Lafitte</v>
      </c>
      <c r="D38" s="56" t="str">
        <f>VLOOKUP(A38,'Base travail'!A:K,10,FALSE)</f>
        <v>Audrey</v>
      </c>
      <c r="E38" s="2"/>
      <c r="F38" s="2"/>
      <c r="G38" s="26" t="str">
        <f>VLOOKUP(A38,'Base travail'!$A$1:$M$502,9,FALSE)</f>
        <v>X0</v>
      </c>
      <c r="H38" s="26" t="str">
        <f t="shared" si="0"/>
        <v>01 60 91 5724</v>
      </c>
      <c r="I38" s="2" t="s">
        <v>27</v>
      </c>
      <c r="J38" s="2" t="s">
        <v>27</v>
      </c>
      <c r="K38" s="26" t="str">
        <f>VLOOKUP(A38,'Base travail'!$A$1:$M$502,6,FALSE)</f>
        <v>IP - Filaire</v>
      </c>
      <c r="L38" s="2"/>
    </row>
    <row r="39" spans="1:12" x14ac:dyDescent="0.25">
      <c r="A39" s="26">
        <v>200332</v>
      </c>
      <c r="B39" s="56">
        <f>VLOOKUP(A39,'Base travail'!A:D,3,FALSE)</f>
        <v>5143</v>
      </c>
      <c r="C39" s="56" t="str">
        <f>VLOOKUP(A39,'Base travail'!A:K,11,FALSE)</f>
        <v>Walbillie</v>
      </c>
      <c r="D39" s="56" t="str">
        <f>VLOOKUP(A39,'Base travail'!A:K,10,FALSE)</f>
        <v>Celine</v>
      </c>
      <c r="E39" s="2"/>
      <c r="F39" s="2"/>
      <c r="G39" s="26" t="str">
        <f>VLOOKUP(A39,'Base travail'!$A$1:$M$502,9,FALSE)</f>
        <v>X0</v>
      </c>
      <c r="H39" s="26" t="str">
        <f t="shared" ref="H39:H70" si="1">_xlfn.CONCAT("01 60 91 ",B39)</f>
        <v>01 60 91 5143</v>
      </c>
      <c r="I39" s="2" t="s">
        <v>27</v>
      </c>
      <c r="J39" s="2" t="s">
        <v>27</v>
      </c>
      <c r="K39" s="26" t="str">
        <f>VLOOKUP(A39,'Base travail'!$A$1:$M$502,6,FALSE)</f>
        <v>IP - Filaire</v>
      </c>
      <c r="L39" s="2"/>
    </row>
    <row r="40" spans="1:12" x14ac:dyDescent="0.25">
      <c r="A40" s="26">
        <v>200333</v>
      </c>
      <c r="B40" s="56">
        <f>VLOOKUP(A40,'Base travail'!A:D,3,FALSE)</f>
        <v>5224</v>
      </c>
      <c r="C40" s="56" t="str">
        <f>VLOOKUP(A40,'Base travail'!A:K,11,FALSE)</f>
        <v>FRANCOIS</v>
      </c>
      <c r="D40" s="56" t="str">
        <f>VLOOKUP(A40,'Base travail'!A:K,10,FALSE)</f>
        <v>CATHERINE</v>
      </c>
      <c r="E40" s="2"/>
      <c r="F40" s="2"/>
      <c r="G40" s="26" t="str">
        <f>VLOOKUP(A40,'Base travail'!$A$1:$M$502,9,FALSE)</f>
        <v>X0</v>
      </c>
      <c r="H40" s="26" t="str">
        <f t="shared" si="1"/>
        <v>01 60 91 5224</v>
      </c>
      <c r="I40" s="2" t="s">
        <v>27</v>
      </c>
      <c r="J40" s="2" t="s">
        <v>27</v>
      </c>
      <c r="K40" s="26" t="str">
        <f>VLOOKUP(A40,'Base travail'!$A$1:$M$502,6,FALSE)</f>
        <v>IP - Filaire</v>
      </c>
      <c r="L40" s="2"/>
    </row>
    <row r="41" spans="1:12" x14ac:dyDescent="0.25">
      <c r="A41" s="26">
        <v>200334</v>
      </c>
      <c r="B41" s="56">
        <f>VLOOKUP(A41,'Base travail'!A:D,3,FALSE)</f>
        <v>5147</v>
      </c>
      <c r="C41" s="56" t="str">
        <f>VLOOKUP(A41,'Base travail'!A:K,11,FALSE)</f>
        <v>Tridot</v>
      </c>
      <c r="D41" s="56" t="str">
        <f>VLOOKUP(A41,'Base travail'!A:K,10,FALSE)</f>
        <v xml:space="preserve">David </v>
      </c>
      <c r="E41" s="2"/>
      <c r="F41" s="2"/>
      <c r="G41" s="26" t="str">
        <f>VLOOKUP(A41,'Base travail'!$A$1:$M$502,9,FALSE)</f>
        <v>X0</v>
      </c>
      <c r="H41" s="26" t="str">
        <f t="shared" si="1"/>
        <v>01 60 91 5147</v>
      </c>
      <c r="I41" s="2" t="s">
        <v>27</v>
      </c>
      <c r="J41" s="2" t="s">
        <v>27</v>
      </c>
      <c r="K41" s="26" t="str">
        <f>VLOOKUP(A41,'Base travail'!$A$1:$M$502,6,FALSE)</f>
        <v>IP - Filaire</v>
      </c>
      <c r="L41" s="2"/>
    </row>
    <row r="42" spans="1:12" x14ac:dyDescent="0.25">
      <c r="A42" s="26">
        <v>200335</v>
      </c>
      <c r="B42" s="56">
        <f>VLOOKUP(A42,'Base travail'!A:D,3,FALSE)</f>
        <v>5082</v>
      </c>
      <c r="C42" s="56" t="str">
        <f>VLOOKUP(A42,'Base travail'!A:K,11,FALSE)</f>
        <v>Armani</v>
      </c>
      <c r="D42" s="56" t="str">
        <f>VLOOKUP(A42,'Base travail'!A:K,10,FALSE)</f>
        <v>Angelique</v>
      </c>
      <c r="E42" s="2"/>
      <c r="F42" s="2"/>
      <c r="G42" s="26" t="str">
        <f>VLOOKUP(A42,'Base travail'!$A$1:$M$502,9,FALSE)</f>
        <v>X0</v>
      </c>
      <c r="H42" s="26" t="str">
        <f t="shared" si="1"/>
        <v>01 60 91 5082</v>
      </c>
      <c r="I42" s="2" t="s">
        <v>27</v>
      </c>
      <c r="J42" s="2" t="s">
        <v>27</v>
      </c>
      <c r="K42" s="26" t="str">
        <f>VLOOKUP(A42,'Base travail'!$A$1:$M$502,6,FALSE)</f>
        <v>IP - Filaire</v>
      </c>
      <c r="L42" s="2"/>
    </row>
    <row r="43" spans="1:12" x14ac:dyDescent="0.25">
      <c r="A43" s="26">
        <v>200336</v>
      </c>
      <c r="B43" s="56">
        <f>VLOOKUP(A43,'Base travail'!A:D,3,FALSE)</f>
        <v>5232</v>
      </c>
      <c r="C43" s="56" t="str">
        <f>VLOOKUP(A43,'Base travail'!A:K,11,FALSE)</f>
        <v>Desneux</v>
      </c>
      <c r="D43" s="56" t="str">
        <f>VLOOKUP(A43,'Base travail'!A:K,10,FALSE)</f>
        <v>Virginie</v>
      </c>
      <c r="E43" s="2"/>
      <c r="F43" s="2"/>
      <c r="G43" s="26" t="str">
        <f>VLOOKUP(A43,'Base travail'!$A$1:$M$502,9,FALSE)</f>
        <v>X0</v>
      </c>
      <c r="H43" s="26" t="str">
        <f t="shared" si="1"/>
        <v>01 60 91 5232</v>
      </c>
      <c r="I43" s="2" t="s">
        <v>27</v>
      </c>
      <c r="J43" s="2" t="s">
        <v>27</v>
      </c>
      <c r="K43" s="26" t="str">
        <f>VLOOKUP(A43,'Base travail'!$A$1:$M$502,6,FALSE)</f>
        <v>IP - Filaire</v>
      </c>
      <c r="L43" s="2"/>
    </row>
    <row r="44" spans="1:12" x14ac:dyDescent="0.25">
      <c r="A44" s="26">
        <v>200337</v>
      </c>
      <c r="B44" s="56">
        <f>VLOOKUP(A44,'Base travail'!A:D,3,FALSE)</f>
        <v>5081</v>
      </c>
      <c r="C44" s="56" t="str">
        <f>VLOOKUP(A44,'Base travail'!A:K,11,FALSE)</f>
        <v>Coindre</v>
      </c>
      <c r="D44" s="56" t="str">
        <f>VLOOKUP(A44,'Base travail'!A:K,10,FALSE)</f>
        <v>Béatrice</v>
      </c>
      <c r="E44" s="2"/>
      <c r="F44" s="2"/>
      <c r="G44" s="26" t="str">
        <f>VLOOKUP(A44,'Base travail'!$A$1:$M$502,9,FALSE)</f>
        <v>X0</v>
      </c>
      <c r="H44" s="26" t="str">
        <f t="shared" si="1"/>
        <v>01 60 91 5081</v>
      </c>
      <c r="I44" s="2" t="s">
        <v>27</v>
      </c>
      <c r="J44" s="2" t="s">
        <v>27</v>
      </c>
      <c r="K44" s="26" t="str">
        <f>VLOOKUP(A44,'Base travail'!$A$1:$M$502,6,FALSE)</f>
        <v>IP - Filaire</v>
      </c>
      <c r="L44" s="2"/>
    </row>
    <row r="45" spans="1:12" s="11" customFormat="1" x14ac:dyDescent="0.25">
      <c r="A45" s="26">
        <v>200338</v>
      </c>
      <c r="B45" s="56">
        <f>VLOOKUP(A45,'Base travail'!A:D,3,FALSE)</f>
        <v>5017</v>
      </c>
      <c r="C45" s="56" t="str">
        <f>VLOOKUP(A45,'Base travail'!A:K,11,FALSE)</f>
        <v>Goessens</v>
      </c>
      <c r="D45" s="56" t="str">
        <f>VLOOKUP(A45,'Base travail'!A:K,10,FALSE)</f>
        <v>Marie-Paule</v>
      </c>
      <c r="E45" s="2"/>
      <c r="F45" s="2"/>
      <c r="G45" s="26" t="str">
        <f>VLOOKUP(A45,'Base travail'!$A$1:$M$502,9,FALSE)</f>
        <v>X0</v>
      </c>
      <c r="H45" s="26" t="str">
        <f t="shared" si="1"/>
        <v>01 60 91 5017</v>
      </c>
      <c r="I45" s="2" t="s">
        <v>27</v>
      </c>
      <c r="J45" s="58" t="s">
        <v>27</v>
      </c>
      <c r="K45" s="61" t="str">
        <f>VLOOKUP(A45,'Base travail'!$A$1:$M$502,6,FALSE)</f>
        <v>IP - Filaire</v>
      </c>
      <c r="L45" s="58"/>
    </row>
    <row r="46" spans="1:12" x14ac:dyDescent="0.25">
      <c r="A46" s="26">
        <v>200339</v>
      </c>
      <c r="B46" s="56">
        <f>VLOOKUP(A46,'Base travail'!A:D,3,FALSE)</f>
        <v>5016</v>
      </c>
      <c r="C46" s="56" t="str">
        <f>VLOOKUP(A46,'Base travail'!A:K,11,FALSE)</f>
        <v>Sultan</v>
      </c>
      <c r="D46" s="56" t="str">
        <f>VLOOKUP(A46,'Base travail'!A:K,10,FALSE)</f>
        <v xml:space="preserve">Pierre </v>
      </c>
      <c r="E46" s="2"/>
      <c r="F46" s="2"/>
      <c r="G46" s="26" t="str">
        <f>VLOOKUP(A46,'Base travail'!$A$1:$M$502,9,FALSE)</f>
        <v>X0</v>
      </c>
      <c r="H46" s="26" t="str">
        <f t="shared" si="1"/>
        <v>01 60 91 5016</v>
      </c>
      <c r="I46" s="2" t="s">
        <v>27</v>
      </c>
      <c r="J46" s="2" t="s">
        <v>27</v>
      </c>
      <c r="K46" s="26" t="str">
        <f>VLOOKUP(A46,'Base travail'!$A$1:$M$502,6,FALSE)</f>
        <v>IP - Filaire</v>
      </c>
      <c r="L46" s="2"/>
    </row>
    <row r="47" spans="1:12" x14ac:dyDescent="0.25">
      <c r="A47" s="26">
        <v>200340</v>
      </c>
      <c r="B47" s="56">
        <f>VLOOKUP(A47,'Base travail'!A:D,3,FALSE)</f>
        <v>5391</v>
      </c>
      <c r="C47" s="56" t="str">
        <f>VLOOKUP(A47,'Base travail'!A:K,11,FALSE)</f>
        <v>Boucher</v>
      </c>
      <c r="D47" s="56" t="str">
        <f>VLOOKUP(A47,'Base travail'!A:K,10,FALSE)</f>
        <v>Laurent</v>
      </c>
      <c r="E47" s="2"/>
      <c r="F47" s="2"/>
      <c r="G47" s="26" t="str">
        <f>VLOOKUP(A47,'Base travail'!$A$1:$M$502,9,FALSE)</f>
        <v>X0</v>
      </c>
      <c r="H47" s="26" t="str">
        <f t="shared" si="1"/>
        <v>01 60 91 5391</v>
      </c>
      <c r="I47" s="2" t="s">
        <v>27</v>
      </c>
      <c r="J47" s="2" t="s">
        <v>27</v>
      </c>
      <c r="K47" s="26" t="str">
        <f>VLOOKUP(A47,'Base travail'!$A$1:$M$502,6,FALSE)</f>
        <v>IP - Filaire</v>
      </c>
      <c r="L47" s="2"/>
    </row>
    <row r="48" spans="1:12" x14ac:dyDescent="0.25">
      <c r="A48" s="26">
        <v>200341</v>
      </c>
      <c r="B48" s="56">
        <f>VLOOKUP(A48,'Base travail'!A:D,3,FALSE)</f>
        <v>5179</v>
      </c>
      <c r="C48" s="56" t="str">
        <f>VLOOKUP(A48,'Base travail'!A:K,11,FALSE)</f>
        <v>Dos Santos</v>
      </c>
      <c r="D48" s="56" t="str">
        <f>VLOOKUP(A48,'Base travail'!A:K,10,FALSE)</f>
        <v>Isabelle</v>
      </c>
      <c r="E48" s="2"/>
      <c r="F48" s="2"/>
      <c r="G48" s="26" t="str">
        <f>VLOOKUP(A48,'Base travail'!$A$1:$M$502,9,FALSE)</f>
        <v>X0</v>
      </c>
      <c r="H48" s="26" t="str">
        <f t="shared" si="1"/>
        <v>01 60 91 5179</v>
      </c>
      <c r="I48" s="2" t="s">
        <v>27</v>
      </c>
      <c r="J48" s="2" t="s">
        <v>27</v>
      </c>
      <c r="K48" s="26" t="str">
        <f>VLOOKUP(A48,'Base travail'!$A$1:$M$502,6,FALSE)</f>
        <v>IP - Filaire</v>
      </c>
      <c r="L48" s="2"/>
    </row>
    <row r="49" spans="1:12" x14ac:dyDescent="0.25">
      <c r="A49" s="26">
        <v>200342</v>
      </c>
      <c r="B49" s="56">
        <f>VLOOKUP(A49,'Base travail'!A:D,3,FALSE)</f>
        <v>5083</v>
      </c>
      <c r="C49" s="56" t="str">
        <f>VLOOKUP(A49,'Base travail'!A:K,11,FALSE)</f>
        <v>Mamo</v>
      </c>
      <c r="D49" s="56" t="str">
        <f>VLOOKUP(A49,'Base travail'!A:K,10,FALSE)</f>
        <v xml:space="preserve">Sandrine </v>
      </c>
      <c r="E49" s="2"/>
      <c r="F49" s="2"/>
      <c r="G49" s="26" t="str">
        <f>VLOOKUP(A49,'Base travail'!$A$1:$M$502,9,FALSE)</f>
        <v>X0</v>
      </c>
      <c r="H49" s="26" t="str">
        <f t="shared" si="1"/>
        <v>01 60 91 5083</v>
      </c>
      <c r="I49" s="2" t="s">
        <v>27</v>
      </c>
      <c r="J49" s="2" t="s">
        <v>27</v>
      </c>
      <c r="K49" s="26" t="str">
        <f>VLOOKUP(A49,'Base travail'!$A$1:$M$502,6,FALSE)</f>
        <v>IP - Filaire</v>
      </c>
      <c r="L49" s="2"/>
    </row>
    <row r="50" spans="1:12" x14ac:dyDescent="0.25">
      <c r="A50" s="26">
        <v>200343</v>
      </c>
      <c r="B50" s="56">
        <f>VLOOKUP(A50,'Base travail'!A:D,3,FALSE)</f>
        <v>5215</v>
      </c>
      <c r="C50" s="56" t="str">
        <f>VLOOKUP(A50,'Base travail'!A:K,11,FALSE)</f>
        <v>Fels</v>
      </c>
      <c r="D50" s="56" t="str">
        <f>VLOOKUP(A50,'Base travail'!A:K,10,FALSE)</f>
        <v>Laurence</v>
      </c>
      <c r="E50" s="2"/>
      <c r="F50" s="2"/>
      <c r="G50" s="26" t="str">
        <f>VLOOKUP(A50,'Base travail'!$A$1:$M$502,9,FALSE)</f>
        <v>X0</v>
      </c>
      <c r="H50" s="26" t="str">
        <f t="shared" si="1"/>
        <v>01 60 91 5215</v>
      </c>
      <c r="I50" s="2" t="s">
        <v>27</v>
      </c>
      <c r="J50" s="2" t="s">
        <v>27</v>
      </c>
      <c r="K50" s="26" t="str">
        <f>VLOOKUP(A50,'Base travail'!$A$1:$M$502,6,FALSE)</f>
        <v>IP - Filaire</v>
      </c>
      <c r="L50" s="2"/>
    </row>
    <row r="51" spans="1:12" x14ac:dyDescent="0.25">
      <c r="A51" s="26">
        <v>200344</v>
      </c>
      <c r="B51" s="56">
        <f>VLOOKUP(A51,'Base travail'!A:D,3,FALSE)</f>
        <v>5040</v>
      </c>
      <c r="C51" s="56" t="str">
        <f>VLOOKUP(A51,'Base travail'!A:K,11,FALSE)</f>
        <v>Bremand</v>
      </c>
      <c r="D51" s="56" t="str">
        <f>VLOOKUP(A51,'Base travail'!A:K,10,FALSE)</f>
        <v>Georgine</v>
      </c>
      <c r="E51" s="2"/>
      <c r="F51" s="2"/>
      <c r="G51" s="26" t="str">
        <f>VLOOKUP(A51,'Base travail'!$A$1:$M$502,9,FALSE)</f>
        <v>X0</v>
      </c>
      <c r="H51" s="26" t="str">
        <f t="shared" si="1"/>
        <v>01 60 91 5040</v>
      </c>
      <c r="I51" s="2" t="s">
        <v>27</v>
      </c>
      <c r="J51" s="2" t="s">
        <v>27</v>
      </c>
      <c r="K51" s="26" t="str">
        <f>VLOOKUP(A51,'Base travail'!$A$1:$M$502,6,FALSE)</f>
        <v>IP - Filaire</v>
      </c>
      <c r="L51" s="2"/>
    </row>
    <row r="52" spans="1:12" x14ac:dyDescent="0.25">
      <c r="A52" s="26">
        <v>200345</v>
      </c>
      <c r="B52" s="56">
        <f>VLOOKUP(A52,'Base travail'!A:D,3,FALSE)</f>
        <v>5105</v>
      </c>
      <c r="C52" s="56" t="str">
        <f>VLOOKUP(A52,'Base travail'!A:K,11,FALSE)</f>
        <v>Rigoux</v>
      </c>
      <c r="D52" s="56" t="str">
        <f>VLOOKUP(A52,'Base travail'!A:K,10,FALSE)</f>
        <v>Romual</v>
      </c>
      <c r="E52" s="2"/>
      <c r="F52" s="2"/>
      <c r="G52" s="26" t="str">
        <f>VLOOKUP(A52,'Base travail'!$A$1:$M$502,9,FALSE)</f>
        <v>X0</v>
      </c>
      <c r="H52" s="26" t="str">
        <f t="shared" si="1"/>
        <v>01 60 91 5105</v>
      </c>
      <c r="I52" s="2" t="s">
        <v>27</v>
      </c>
      <c r="J52" s="2" t="s">
        <v>27</v>
      </c>
      <c r="K52" s="26" t="str">
        <f>VLOOKUP(A52,'Base travail'!$A$1:$M$502,6,FALSE)</f>
        <v>IP - Filaire</v>
      </c>
      <c r="L52" s="2"/>
    </row>
    <row r="53" spans="1:12" x14ac:dyDescent="0.25">
      <c r="A53" s="26">
        <v>200346</v>
      </c>
      <c r="B53" s="56">
        <f>VLOOKUP(A53,'Base travail'!A:D,3,FALSE)</f>
        <v>5042</v>
      </c>
      <c r="C53" s="56" t="str">
        <f>VLOOKUP(A53,'Base travail'!A:K,11,FALSE)</f>
        <v>Laroche</v>
      </c>
      <c r="D53" s="56" t="str">
        <f>VLOOKUP(A53,'Base travail'!A:K,10,FALSE)</f>
        <v>Chloé</v>
      </c>
      <c r="E53" s="2"/>
      <c r="F53" s="2"/>
      <c r="G53" s="26" t="str">
        <f>VLOOKUP(A53,'Base travail'!$A$1:$M$502,9,FALSE)</f>
        <v>X0</v>
      </c>
      <c r="H53" s="26" t="str">
        <f t="shared" si="1"/>
        <v>01 60 91 5042</v>
      </c>
      <c r="I53" s="2" t="s">
        <v>27</v>
      </c>
      <c r="J53" s="2" t="s">
        <v>27</v>
      </c>
      <c r="K53" s="26" t="str">
        <f>VLOOKUP(A53,'Base travail'!$A$1:$M$502,6,FALSE)</f>
        <v>IP - Filaire</v>
      </c>
      <c r="L53" s="2"/>
    </row>
    <row r="54" spans="1:12" x14ac:dyDescent="0.25">
      <c r="A54" s="26">
        <v>200347</v>
      </c>
      <c r="B54" s="56">
        <f>VLOOKUP(A54,'Base travail'!A:D,3,FALSE)</f>
        <v>5104</v>
      </c>
      <c r="C54" s="56" t="str">
        <f>VLOOKUP(A54,'Base travail'!A:K,11,FALSE)</f>
        <v>Jumel</v>
      </c>
      <c r="D54" s="56" t="str">
        <f>VLOOKUP(A54,'Base travail'!A:K,10,FALSE)</f>
        <v>Sonial</v>
      </c>
      <c r="E54" s="2"/>
      <c r="F54" s="2"/>
      <c r="G54" s="26" t="str">
        <f>VLOOKUP(A54,'Base travail'!$A$1:$M$502,9,FALSE)</f>
        <v>X0</v>
      </c>
      <c r="H54" s="26" t="str">
        <f t="shared" si="1"/>
        <v>01 60 91 5104</v>
      </c>
      <c r="I54" s="2" t="s">
        <v>27</v>
      </c>
      <c r="J54" s="2" t="s">
        <v>27</v>
      </c>
      <c r="K54" s="26" t="str">
        <f>VLOOKUP(A54,'Base travail'!$A$1:$M$502,6,FALSE)</f>
        <v>IP - Filaire</v>
      </c>
      <c r="L54" s="2"/>
    </row>
    <row r="55" spans="1:12" x14ac:dyDescent="0.25">
      <c r="A55" s="26">
        <v>200348</v>
      </c>
      <c r="B55" s="56">
        <f>VLOOKUP(A55,'Base travail'!A:D,3,FALSE)</f>
        <v>5034</v>
      </c>
      <c r="C55" s="56" t="str">
        <f>VLOOKUP(A55,'Base travail'!A:K,11,FALSE)</f>
        <v>Bouland</v>
      </c>
      <c r="D55" s="56" t="str">
        <f>VLOOKUP(A55,'Base travail'!A:K,10,FALSE)</f>
        <v>Phillipe</v>
      </c>
      <c r="E55" s="2"/>
      <c r="F55" s="2"/>
      <c r="G55" s="26" t="str">
        <f>VLOOKUP(A55,'Base travail'!$A$1:$M$502,9,FALSE)</f>
        <v>X0</v>
      </c>
      <c r="H55" s="26" t="str">
        <f t="shared" si="1"/>
        <v>01 60 91 5034</v>
      </c>
      <c r="I55" s="2" t="s">
        <v>27</v>
      </c>
      <c r="J55" s="2" t="s">
        <v>27</v>
      </c>
      <c r="K55" s="26" t="str">
        <f>VLOOKUP(A55,'Base travail'!$A$1:$M$502,6,FALSE)</f>
        <v>IP - Filaire</v>
      </c>
      <c r="L55" s="2"/>
    </row>
    <row r="56" spans="1:12" x14ac:dyDescent="0.25">
      <c r="A56" s="26">
        <v>200349</v>
      </c>
      <c r="B56" s="56">
        <f>VLOOKUP(A56,'Base travail'!A:D,3,FALSE)</f>
        <v>5044</v>
      </c>
      <c r="C56" s="56" t="str">
        <f>VLOOKUP(A56,'Base travail'!A:K,11,FALSE)</f>
        <v>Younes</v>
      </c>
      <c r="D56" s="56" t="str">
        <f>VLOOKUP(A56,'Base travail'!A:K,10,FALSE)</f>
        <v>DOUROU</v>
      </c>
      <c r="E56" s="2"/>
      <c r="F56" s="2"/>
      <c r="G56" s="26" t="str">
        <f>VLOOKUP(A56,'Base travail'!$A$1:$M$502,9,FALSE)</f>
        <v>X0</v>
      </c>
      <c r="H56" s="26" t="str">
        <f t="shared" si="1"/>
        <v>01 60 91 5044</v>
      </c>
      <c r="I56" s="2" t="s">
        <v>27</v>
      </c>
      <c r="J56" s="2" t="s">
        <v>27</v>
      </c>
      <c r="K56" s="26" t="str">
        <f>VLOOKUP(A56,'Base travail'!$A$1:$M$502,6,FALSE)</f>
        <v>IP - Filaire</v>
      </c>
      <c r="L56" s="2"/>
    </row>
    <row r="57" spans="1:12" x14ac:dyDescent="0.25">
      <c r="A57" s="26">
        <v>200350</v>
      </c>
      <c r="B57" s="56">
        <f>VLOOKUP(A57,'Base travail'!A:D,3,FALSE)</f>
        <v>5107</v>
      </c>
      <c r="C57" s="56" t="str">
        <f>VLOOKUP(A57,'Base travail'!A:K,11,FALSE)</f>
        <v>Carvalho</v>
      </c>
      <c r="D57" s="56" t="str">
        <f>VLOOKUP(A57,'Base travail'!A:K,10,FALSE)</f>
        <v xml:space="preserve">Maureen </v>
      </c>
      <c r="E57" s="2"/>
      <c r="F57" s="2"/>
      <c r="G57" s="26" t="str">
        <f>VLOOKUP(A57,'Base travail'!$A$1:$M$502,9,FALSE)</f>
        <v>X0</v>
      </c>
      <c r="H57" s="26" t="str">
        <f t="shared" si="1"/>
        <v>01 60 91 5107</v>
      </c>
      <c r="I57" s="2" t="s">
        <v>27</v>
      </c>
      <c r="J57" s="2" t="s">
        <v>27</v>
      </c>
      <c r="K57" s="26" t="str">
        <f>VLOOKUP(A57,'Base travail'!$A$1:$M$502,6,FALSE)</f>
        <v>IP - Filaire</v>
      </c>
      <c r="L57" s="2"/>
    </row>
    <row r="58" spans="1:12" x14ac:dyDescent="0.25">
      <c r="A58" s="26">
        <v>200351</v>
      </c>
      <c r="B58" s="56" t="e">
        <f>VLOOKUP(A58,'Base travail'!A:D,3,FALSE)</f>
        <v>#N/A</v>
      </c>
      <c r="C58" s="56" t="e">
        <f>VLOOKUP(A58,'Base travail'!A:K,11,FALSE)</f>
        <v>#N/A</v>
      </c>
      <c r="D58" s="56" t="e">
        <f>VLOOKUP(A58,'Base travail'!A:K,10,FALSE)</f>
        <v>#N/A</v>
      </c>
      <c r="E58" s="2"/>
      <c r="F58" s="2"/>
      <c r="G58" s="26" t="e">
        <f>VLOOKUP(A58,'Base travail'!$A$1:$M$502,9,FALSE)</f>
        <v>#N/A</v>
      </c>
      <c r="H58" s="26" t="e">
        <f t="shared" si="1"/>
        <v>#N/A</v>
      </c>
      <c r="I58" s="2" t="s">
        <v>27</v>
      </c>
      <c r="J58" s="2" t="s">
        <v>27</v>
      </c>
      <c r="K58" s="26" t="e">
        <f>VLOOKUP(A58,'Base travail'!$A$1:$M$502,6,FALSE)</f>
        <v>#N/A</v>
      </c>
      <c r="L58" s="2"/>
    </row>
    <row r="59" spans="1:12" x14ac:dyDescent="0.25">
      <c r="A59" s="26">
        <v>200352</v>
      </c>
      <c r="B59" s="56">
        <f>VLOOKUP(A59,'Base travail'!A:D,3,FALSE)</f>
        <v>5043</v>
      </c>
      <c r="C59" s="56" t="str">
        <f>VLOOKUP(A59,'Base travail'!A:K,11,FALSE)</f>
        <v>Amirouche</v>
      </c>
      <c r="D59" s="56" t="str">
        <f>VLOOKUP(A59,'Base travail'!A:K,10,FALSE)</f>
        <v>Maloum</v>
      </c>
      <c r="E59" s="2"/>
      <c r="F59" s="2"/>
      <c r="G59" s="26" t="str">
        <f>VLOOKUP(A59,'Base travail'!$A$1:$M$502,9,FALSE)</f>
        <v>X0</v>
      </c>
      <c r="H59" s="26" t="str">
        <f t="shared" si="1"/>
        <v>01 60 91 5043</v>
      </c>
      <c r="I59" s="2" t="s">
        <v>27</v>
      </c>
      <c r="J59" s="2" t="s">
        <v>27</v>
      </c>
      <c r="K59" s="26" t="str">
        <f>VLOOKUP(A59,'Base travail'!$A$1:$M$502,6,FALSE)</f>
        <v>IP - Filaire</v>
      </c>
      <c r="L59" s="2"/>
    </row>
    <row r="60" spans="1:12" x14ac:dyDescent="0.25">
      <c r="A60" s="26">
        <v>200353</v>
      </c>
      <c r="B60" s="56">
        <f>VLOOKUP(A60,'Base travail'!A:D,3,FALSE)</f>
        <v>5210</v>
      </c>
      <c r="C60" s="56">
        <f>VLOOKUP(A60,'Base travail'!A:K,11,FALSE)</f>
        <v>0</v>
      </c>
      <c r="D60" s="56">
        <f>VLOOKUP(A60,'Base travail'!A:K,10,FALSE)</f>
        <v>0</v>
      </c>
      <c r="E60" s="2"/>
      <c r="F60" s="2"/>
      <c r="G60" s="26">
        <f>VLOOKUP(A60,'Base travail'!$A$1:$M$502,9,FALSE)</f>
        <v>0</v>
      </c>
      <c r="H60" s="26" t="str">
        <f t="shared" si="1"/>
        <v>01 60 91 5210</v>
      </c>
      <c r="I60" s="2" t="s">
        <v>27</v>
      </c>
      <c r="J60" s="2" t="s">
        <v>27</v>
      </c>
      <c r="K60" s="26" t="str">
        <f>VLOOKUP(A60,'Base travail'!$A$1:$M$502,6,FALSE)</f>
        <v>IP - Filaire</v>
      </c>
      <c r="L60" s="2"/>
    </row>
    <row r="61" spans="1:12" x14ac:dyDescent="0.25">
      <c r="A61" s="26">
        <v>200354</v>
      </c>
      <c r="B61" s="56">
        <f>VLOOKUP(A61,'Base travail'!A:D,3,FALSE)</f>
        <v>5211</v>
      </c>
      <c r="C61" s="56">
        <f>VLOOKUP(A61,'Base travail'!A:K,11,FALSE)</f>
        <v>0</v>
      </c>
      <c r="D61" s="56">
        <f>VLOOKUP(A61,'Base travail'!A:K,10,FALSE)</f>
        <v>0</v>
      </c>
      <c r="E61" s="2"/>
      <c r="F61" s="2"/>
      <c r="G61" s="26">
        <f>VLOOKUP(A61,'Base travail'!$A$1:$M$502,9,FALSE)</f>
        <v>0</v>
      </c>
      <c r="H61" s="26" t="str">
        <f t="shared" si="1"/>
        <v>01 60 91 5211</v>
      </c>
      <c r="I61" s="2" t="s">
        <v>27</v>
      </c>
      <c r="J61" s="2" t="s">
        <v>27</v>
      </c>
      <c r="K61" s="26" t="str">
        <f>VLOOKUP(A61,'Base travail'!$A$1:$M$502,6,FALSE)</f>
        <v>IP - Filaire</v>
      </c>
      <c r="L61" s="2"/>
    </row>
    <row r="62" spans="1:12" x14ac:dyDescent="0.25">
      <c r="A62" s="26">
        <v>200355</v>
      </c>
      <c r="B62" s="56">
        <f>VLOOKUP(A62,'Base travail'!A:D,3,FALSE)</f>
        <v>5421</v>
      </c>
      <c r="C62" s="56" t="str">
        <f>VLOOKUP(A62,'Base travail'!A:K,11,FALSE)</f>
        <v>LEROY MERLIN</v>
      </c>
      <c r="D62" s="56" t="str">
        <f>VLOOKUP(A62,'Base travail'!A:K,10,FALSE)</f>
        <v>Admin Reception</v>
      </c>
      <c r="E62" s="2"/>
      <c r="F62" s="2"/>
      <c r="G62" s="26" t="str">
        <f>VLOOKUP(A62,'Base travail'!$A$1:$M$502,9,FALSE)</f>
        <v>EVL0</v>
      </c>
      <c r="H62" s="26" t="str">
        <f t="shared" si="1"/>
        <v>01 60 91 5421</v>
      </c>
      <c r="I62" s="2" t="s">
        <v>27</v>
      </c>
      <c r="J62" s="2" t="s">
        <v>27</v>
      </c>
      <c r="K62" s="26" t="str">
        <f>VLOOKUP(A62,'Base travail'!$A$1:$M$502,6,FALSE)</f>
        <v>IP - Filaire</v>
      </c>
      <c r="L62" s="2"/>
    </row>
    <row r="63" spans="1:12" x14ac:dyDescent="0.25">
      <c r="A63" s="26">
        <v>200356</v>
      </c>
      <c r="B63" s="56">
        <f>VLOOKUP(A63,'Base travail'!A:D,3,FALSE)</f>
        <v>5863</v>
      </c>
      <c r="C63" s="56">
        <f>VLOOKUP(A63,'Base travail'!A:K,11,FALSE)</f>
        <v>0</v>
      </c>
      <c r="D63" s="56" t="str">
        <f>VLOOKUP(A63,'Base travail'!A:K,10,FALSE)</f>
        <v>Catherine CURIER</v>
      </c>
      <c r="E63" s="2"/>
      <c r="F63" s="2"/>
      <c r="G63" s="26" t="str">
        <f>VLOOKUP(A63,'Base travail'!$A$1:$M$502,9,FALSE)</f>
        <v>X0</v>
      </c>
      <c r="H63" s="26" t="str">
        <f t="shared" si="1"/>
        <v>01 60 91 5863</v>
      </c>
      <c r="I63" s="2" t="s">
        <v>27</v>
      </c>
      <c r="J63" s="2" t="s">
        <v>27</v>
      </c>
      <c r="K63" s="26" t="str">
        <f>VLOOKUP(A63,'Base travail'!$A$1:$M$502,6,FALSE)</f>
        <v>IP - Filaire</v>
      </c>
      <c r="L63" s="2"/>
    </row>
    <row r="64" spans="1:12" x14ac:dyDescent="0.25">
      <c r="A64" s="26">
        <v>200357</v>
      </c>
      <c r="B64" s="56">
        <f>VLOOKUP(A64,'Base travail'!A:D,3,FALSE)</f>
        <v>5235</v>
      </c>
      <c r="C64" s="56" t="str">
        <f>VLOOKUP(A64,'Base travail'!A:K,11,FALSE)</f>
        <v>ENDJONGA</v>
      </c>
      <c r="D64" s="56" t="str">
        <f>VLOOKUP(A64,'Base travail'!A:K,10,FALSE)</f>
        <v>Ingange</v>
      </c>
      <c r="E64" s="2"/>
      <c r="F64" s="2"/>
      <c r="G64" s="26" t="str">
        <f>VLOOKUP(A64,'Base travail'!$A$1:$M$502,9,FALSE)</f>
        <v>X0</v>
      </c>
      <c r="H64" s="26" t="str">
        <f t="shared" si="1"/>
        <v>01 60 91 5235</v>
      </c>
      <c r="I64" s="2" t="s">
        <v>27</v>
      </c>
      <c r="J64" s="2" t="s">
        <v>27</v>
      </c>
      <c r="K64" s="26" t="str">
        <f>VLOOKUP(A64,'Base travail'!$A$1:$M$502,6,FALSE)</f>
        <v>IP - Filaire</v>
      </c>
      <c r="L64" s="2"/>
    </row>
    <row r="65" spans="1:12" x14ac:dyDescent="0.25">
      <c r="A65" s="26">
        <v>200358</v>
      </c>
      <c r="B65" s="56">
        <f>VLOOKUP(A65,'Base travail'!A:D,3,FALSE)</f>
        <v>5197</v>
      </c>
      <c r="C65" s="56" t="str">
        <f>VLOOKUP(A65,'Base travail'!A:K,11,FALSE)</f>
        <v>Molinari</v>
      </c>
      <c r="D65" s="56" t="str">
        <f>VLOOKUP(A65,'Base travail'!A:K,10,FALSE)</f>
        <v>Florence</v>
      </c>
      <c r="E65" s="2"/>
      <c r="F65" s="2"/>
      <c r="G65" s="26" t="str">
        <f>VLOOKUP(A65,'Base travail'!$A$1:$M$502,9,FALSE)</f>
        <v>X0</v>
      </c>
      <c r="H65" s="26" t="str">
        <f t="shared" si="1"/>
        <v>01 60 91 5197</v>
      </c>
      <c r="I65" s="2" t="s">
        <v>27</v>
      </c>
      <c r="J65" s="2" t="s">
        <v>27</v>
      </c>
      <c r="K65" s="26" t="str">
        <f>VLOOKUP(A65,'Base travail'!$A$1:$M$502,6,FALSE)</f>
        <v>IP - Filaire</v>
      </c>
      <c r="L65" s="2"/>
    </row>
    <row r="66" spans="1:12" x14ac:dyDescent="0.25">
      <c r="A66" s="26">
        <v>200359</v>
      </c>
      <c r="B66" s="56">
        <f>VLOOKUP(A66,'Base travail'!A:D,3,FALSE)</f>
        <v>5126</v>
      </c>
      <c r="C66" s="56" t="str">
        <f>VLOOKUP(A66,'Base travail'!A:K,11,FALSE)</f>
        <v>Frombaum</v>
      </c>
      <c r="D66" s="56" t="str">
        <f>VLOOKUP(A66,'Base travail'!A:K,10,FALSE)</f>
        <v xml:space="preserve">Stephane </v>
      </c>
      <c r="E66" s="2"/>
      <c r="F66" s="2"/>
      <c r="G66" s="26" t="str">
        <f>VLOOKUP(A66,'Base travail'!$A$1:$M$502,9,FALSE)</f>
        <v>EVL2</v>
      </c>
      <c r="H66" s="26" t="str">
        <f t="shared" si="1"/>
        <v>01 60 91 5126</v>
      </c>
      <c r="I66" s="2" t="s">
        <v>27</v>
      </c>
      <c r="J66" s="2" t="s">
        <v>27</v>
      </c>
      <c r="K66" s="26" t="str">
        <f>VLOOKUP(A66,'Base travail'!$A$1:$M$502,6,FALSE)</f>
        <v>IP - Filaire</v>
      </c>
      <c r="L66" s="2"/>
    </row>
    <row r="67" spans="1:12" x14ac:dyDescent="0.25">
      <c r="A67" s="26">
        <v>200360</v>
      </c>
      <c r="B67" s="56">
        <f>VLOOKUP(A67,'Base travail'!A:D,3,FALSE)</f>
        <v>5380</v>
      </c>
      <c r="C67" s="56" t="str">
        <f>VLOOKUP(A67,'Base travail'!A:K,11,FALSE)</f>
        <v>DUBOSQ</v>
      </c>
      <c r="D67" s="56" t="str">
        <f>VLOOKUP(A67,'Base travail'!A:K,10,FALSE)</f>
        <v>QUENTIN</v>
      </c>
      <c r="E67" s="2"/>
      <c r="F67" s="2"/>
      <c r="G67" s="26" t="str">
        <f>VLOOKUP(A67,'Base travail'!$A$1:$M$502,9,FALSE)</f>
        <v>EVL2</v>
      </c>
      <c r="H67" s="26" t="str">
        <f t="shared" si="1"/>
        <v>01 60 91 5380</v>
      </c>
      <c r="I67" s="2" t="s">
        <v>27</v>
      </c>
      <c r="J67" s="2" t="s">
        <v>27</v>
      </c>
      <c r="K67" s="26" t="str">
        <f>VLOOKUP(A67,'Base travail'!$A$1:$M$502,6,FALSE)</f>
        <v>IP - Filaire</v>
      </c>
      <c r="L67" s="2"/>
    </row>
    <row r="68" spans="1:12" x14ac:dyDescent="0.25">
      <c r="A68" s="26">
        <v>200361</v>
      </c>
      <c r="B68" s="56" t="e">
        <f>VLOOKUP(A68,'Base travail'!A:D,3,FALSE)</f>
        <v>#N/A</v>
      </c>
      <c r="C68" s="56" t="e">
        <f>VLOOKUP(A68,'Base travail'!A:K,11,FALSE)</f>
        <v>#N/A</v>
      </c>
      <c r="D68" s="56" t="e">
        <f>VLOOKUP(A68,'Base travail'!A:K,10,FALSE)</f>
        <v>#N/A</v>
      </c>
      <c r="E68" s="2"/>
      <c r="F68" s="2"/>
      <c r="G68" s="26" t="e">
        <f>VLOOKUP(A68,'Base travail'!$A$1:$M$502,9,FALSE)</f>
        <v>#N/A</v>
      </c>
      <c r="H68" s="26" t="e">
        <f t="shared" si="1"/>
        <v>#N/A</v>
      </c>
      <c r="I68" s="2" t="s">
        <v>27</v>
      </c>
      <c r="J68" s="2" t="s">
        <v>27</v>
      </c>
      <c r="K68" s="26" t="e">
        <f>VLOOKUP(A68,'Base travail'!$A$1:$M$502,6,FALSE)</f>
        <v>#N/A</v>
      </c>
      <c r="L68" s="2"/>
    </row>
    <row r="69" spans="1:12" x14ac:dyDescent="0.25">
      <c r="A69" s="26">
        <v>200362</v>
      </c>
      <c r="B69" s="56">
        <f>VLOOKUP(A69,'Base travail'!A:D,3,FALSE)</f>
        <v>5379</v>
      </c>
      <c r="C69" s="56" t="str">
        <f>VLOOKUP(A69,'Base travail'!A:K,11,FALSE)</f>
        <v>Bessieres</v>
      </c>
      <c r="D69" s="56" t="str">
        <f>VLOOKUP(A69,'Base travail'!A:K,10,FALSE)</f>
        <v xml:space="preserve">Hélène </v>
      </c>
      <c r="E69" s="2"/>
      <c r="F69" s="2"/>
      <c r="G69" s="26" t="str">
        <f>VLOOKUP(A69,'Base travail'!$A$1:$M$502,9,FALSE)</f>
        <v>X0</v>
      </c>
      <c r="H69" s="26" t="str">
        <f t="shared" si="1"/>
        <v>01 60 91 5379</v>
      </c>
      <c r="I69" s="2" t="s">
        <v>27</v>
      </c>
      <c r="J69" s="2" t="s">
        <v>27</v>
      </c>
      <c r="K69" s="26" t="str">
        <f>VLOOKUP(A69,'Base travail'!$A$1:$M$502,6,FALSE)</f>
        <v>IP - Filaire</v>
      </c>
      <c r="L69" s="2"/>
    </row>
    <row r="70" spans="1:12" x14ac:dyDescent="0.25">
      <c r="A70" s="26">
        <v>200363</v>
      </c>
      <c r="B70" s="56">
        <f>VLOOKUP(A70,'Base travail'!A:D,3,FALSE)</f>
        <v>5218</v>
      </c>
      <c r="C70" s="56" t="str">
        <f>VLOOKUP(A70,'Base travail'!A:K,11,FALSE)</f>
        <v>Ferignac</v>
      </c>
      <c r="D70" s="56" t="str">
        <f>VLOOKUP(A70,'Base travail'!A:K,10,FALSE)</f>
        <v>Julia</v>
      </c>
      <c r="E70" s="2"/>
      <c r="F70" s="2"/>
      <c r="G70" s="26" t="str">
        <f>VLOOKUP(A70,'Base travail'!$A$1:$M$502,9,FALSE)</f>
        <v>X0</v>
      </c>
      <c r="H70" s="26" t="str">
        <f t="shared" si="1"/>
        <v>01 60 91 5218</v>
      </c>
      <c r="I70" s="2" t="s">
        <v>27</v>
      </c>
      <c r="J70" s="2" t="s">
        <v>27</v>
      </c>
      <c r="K70" s="26" t="str">
        <f>VLOOKUP(A70,'Base travail'!$A$1:$M$502,6,FALSE)</f>
        <v>IP - Filaire</v>
      </c>
      <c r="L70" s="2"/>
    </row>
    <row r="71" spans="1:12" x14ac:dyDescent="0.25">
      <c r="A71" s="26">
        <v>200364</v>
      </c>
      <c r="B71" s="56">
        <f>VLOOKUP(A71,'Base travail'!A:D,3,FALSE)</f>
        <v>5335</v>
      </c>
      <c r="C71" s="56" t="str">
        <f>VLOOKUP(A71,'Base travail'!A:K,11,FALSE)</f>
        <v>ROUGE</v>
      </c>
      <c r="D71" s="56" t="str">
        <f>VLOOKUP(A71,'Base travail'!A:K,10,FALSE)</f>
        <v>THECIE</v>
      </c>
      <c r="E71" s="2"/>
      <c r="F71" s="2"/>
      <c r="G71" s="26" t="str">
        <f>VLOOKUP(A71,'Base travail'!$A$1:$M$502,9,FALSE)</f>
        <v>X0</v>
      </c>
      <c r="H71" s="26" t="str">
        <f t="shared" ref="H71:H102" si="2">_xlfn.CONCAT("01 60 91 ",B71)</f>
        <v>01 60 91 5335</v>
      </c>
      <c r="I71" s="2" t="s">
        <v>27</v>
      </c>
      <c r="J71" s="2" t="s">
        <v>27</v>
      </c>
      <c r="K71" s="26" t="str">
        <f>VLOOKUP(A71,'Base travail'!$A$1:$M$502,6,FALSE)</f>
        <v>IP - Filaire</v>
      </c>
      <c r="L71" s="2"/>
    </row>
    <row r="72" spans="1:12" x14ac:dyDescent="0.25">
      <c r="A72" s="26">
        <v>200365</v>
      </c>
      <c r="B72" s="56" t="e">
        <f>VLOOKUP(A72,'Base travail'!A:D,3,FALSE)</f>
        <v>#N/A</v>
      </c>
      <c r="C72" s="56" t="e">
        <f>VLOOKUP(A72,'Base travail'!A:K,11,FALSE)</f>
        <v>#N/A</v>
      </c>
      <c r="D72" s="56" t="e">
        <f>VLOOKUP(A72,'Base travail'!A:K,10,FALSE)</f>
        <v>#N/A</v>
      </c>
      <c r="E72" s="2"/>
      <c r="F72" s="2"/>
      <c r="G72" s="26" t="e">
        <f>VLOOKUP(A72,'Base travail'!$A$1:$M$502,9,FALSE)</f>
        <v>#N/A</v>
      </c>
      <c r="H72" s="26" t="e">
        <f t="shared" si="2"/>
        <v>#N/A</v>
      </c>
      <c r="I72" s="2" t="s">
        <v>27</v>
      </c>
      <c r="J72" s="2" t="s">
        <v>27</v>
      </c>
      <c r="K72" s="26" t="e">
        <f>VLOOKUP(A72,'Base travail'!$A$1:$M$502,6,FALSE)</f>
        <v>#N/A</v>
      </c>
      <c r="L72" s="2"/>
    </row>
    <row r="73" spans="1:12" x14ac:dyDescent="0.25">
      <c r="A73" s="26">
        <v>200366</v>
      </c>
      <c r="B73" s="56">
        <f>VLOOKUP(A73,'Base travail'!A:D,3,FALSE)</f>
        <v>5012</v>
      </c>
      <c r="C73" s="56" t="str">
        <f>VLOOKUP(A73,'Base travail'!A:K,11,FALSE)</f>
        <v>Brun</v>
      </c>
      <c r="D73" s="56" t="str">
        <f>VLOOKUP(A73,'Base travail'!A:K,10,FALSE)</f>
        <v xml:space="preserve">Cindy </v>
      </c>
      <c r="E73" s="2"/>
      <c r="F73" s="2"/>
      <c r="G73" s="26" t="str">
        <f>VLOOKUP(A73,'Base travail'!$A$1:$M$502,9,FALSE)</f>
        <v>X0</v>
      </c>
      <c r="H73" s="26" t="str">
        <f t="shared" si="2"/>
        <v>01 60 91 5012</v>
      </c>
      <c r="I73" s="2" t="s">
        <v>27</v>
      </c>
      <c r="J73" s="2" t="s">
        <v>27</v>
      </c>
      <c r="K73" s="26" t="str">
        <f>VLOOKUP(A73,'Base travail'!$A$1:$M$502,6,FALSE)</f>
        <v>IP - Filaire</v>
      </c>
      <c r="L73" s="2"/>
    </row>
    <row r="74" spans="1:12" x14ac:dyDescent="0.25">
      <c r="A74" s="26">
        <v>200367</v>
      </c>
      <c r="B74" s="56">
        <f>VLOOKUP(A74,'Base travail'!A:D,3,FALSE)</f>
        <v>5312</v>
      </c>
      <c r="C74" s="56" t="str">
        <f>VLOOKUP(A74,'Base travail'!A:K,11,FALSE)</f>
        <v>Queant</v>
      </c>
      <c r="D74" s="56" t="str">
        <f>VLOOKUP(A74,'Base travail'!A:K,10,FALSE)</f>
        <v>Pricille</v>
      </c>
      <c r="E74" s="2"/>
      <c r="F74" s="2"/>
      <c r="G74" s="26" t="str">
        <f>VLOOKUP(A74,'Base travail'!$A$1:$M$502,9,FALSE)</f>
        <v>X0</v>
      </c>
      <c r="H74" s="26" t="str">
        <f t="shared" si="2"/>
        <v>01 60 91 5312</v>
      </c>
      <c r="I74" s="2" t="s">
        <v>27</v>
      </c>
      <c r="J74" s="2" t="s">
        <v>27</v>
      </c>
      <c r="K74" s="26" t="str">
        <f>VLOOKUP(A74,'Base travail'!$A$1:$M$502,6,FALSE)</f>
        <v>IP - Filaire</v>
      </c>
      <c r="L74" s="2"/>
    </row>
    <row r="75" spans="1:12" x14ac:dyDescent="0.25">
      <c r="A75" s="26">
        <v>200368</v>
      </c>
      <c r="B75" s="56">
        <f>VLOOKUP(A75,'Base travail'!A:D,3,FALSE)</f>
        <v>5031</v>
      </c>
      <c r="C75" s="56" t="str">
        <f>VLOOKUP(A75,'Base travail'!A:K,11,FALSE)</f>
        <v>Liaudet</v>
      </c>
      <c r="D75" s="56" t="str">
        <f>VLOOKUP(A75,'Base travail'!A:K,10,FALSE)</f>
        <v xml:space="preserve">Stephane </v>
      </c>
      <c r="E75" s="2"/>
      <c r="F75" s="2"/>
      <c r="G75" s="26" t="str">
        <f>VLOOKUP(A75,'Base travail'!$A$1:$M$502,9,FALSE)</f>
        <v>X0</v>
      </c>
      <c r="H75" s="26" t="str">
        <f t="shared" si="2"/>
        <v>01 60 91 5031</v>
      </c>
      <c r="I75" s="2" t="s">
        <v>27</v>
      </c>
      <c r="J75" s="2" t="s">
        <v>27</v>
      </c>
      <c r="K75" s="26" t="str">
        <f>VLOOKUP(A75,'Base travail'!$A$1:$M$502,6,FALSE)</f>
        <v>IP - Filaire</v>
      </c>
      <c r="L75" s="2"/>
    </row>
    <row r="76" spans="1:12" x14ac:dyDescent="0.25">
      <c r="A76" s="26">
        <v>200369</v>
      </c>
      <c r="B76" s="56">
        <f>VLOOKUP(A76,'Base travail'!A:D,3,FALSE)</f>
        <v>5030</v>
      </c>
      <c r="C76" s="56">
        <f>VLOOKUP(A76,'Base travail'!A:K,11,FALSE)</f>
        <v>0</v>
      </c>
      <c r="D76" s="56" t="str">
        <f>VLOOKUP(A76,'Base travail'!A:K,10,FALSE)</f>
        <v>BUREAU DE PASSAGE</v>
      </c>
      <c r="E76" s="2"/>
      <c r="F76" s="2"/>
      <c r="G76" s="26" t="str">
        <f>VLOOKUP(A76,'Base travail'!$A$1:$M$502,9,FALSE)</f>
        <v>X0</v>
      </c>
      <c r="H76" s="26" t="str">
        <f t="shared" si="2"/>
        <v>01 60 91 5030</v>
      </c>
      <c r="I76" s="2" t="s">
        <v>27</v>
      </c>
      <c r="J76" s="2" t="s">
        <v>27</v>
      </c>
      <c r="K76" s="26" t="str">
        <f>VLOOKUP(A76,'Base travail'!$A$1:$M$502,6,FALSE)</f>
        <v>IP - Filaire</v>
      </c>
      <c r="L76" s="2"/>
    </row>
    <row r="77" spans="1:12" x14ac:dyDescent="0.25">
      <c r="A77" s="26">
        <v>200370</v>
      </c>
      <c r="B77" s="56">
        <f>VLOOKUP(A77,'Base travail'!A:D,3,FALSE)</f>
        <v>5453</v>
      </c>
      <c r="C77" s="56" t="str">
        <f>VLOOKUP(A77,'Base travail'!A:K,11,FALSE)</f>
        <v>Branger</v>
      </c>
      <c r="D77" s="56" t="str">
        <f>VLOOKUP(A77,'Base travail'!A:K,10,FALSE)</f>
        <v xml:space="preserve">Eleonore </v>
      </c>
      <c r="E77" s="2"/>
      <c r="F77" s="2"/>
      <c r="G77" s="26" t="str">
        <f>VLOOKUP(A77,'Base travail'!$A$1:$M$502,9,FALSE)</f>
        <v>X0</v>
      </c>
      <c r="H77" s="26" t="str">
        <f t="shared" si="2"/>
        <v>01 60 91 5453</v>
      </c>
      <c r="I77" s="2" t="s">
        <v>27</v>
      </c>
      <c r="J77" s="2" t="s">
        <v>27</v>
      </c>
      <c r="K77" s="26" t="str">
        <f>VLOOKUP(A77,'Base travail'!$A$1:$M$502,6,FALSE)</f>
        <v>IP - Filaire</v>
      </c>
      <c r="L77" s="2"/>
    </row>
    <row r="78" spans="1:12" x14ac:dyDescent="0.25">
      <c r="A78" s="26">
        <v>200371</v>
      </c>
      <c r="B78" s="56">
        <f>VLOOKUP(A78,'Base travail'!A:D,3,FALSE)</f>
        <v>5207</v>
      </c>
      <c r="C78" s="56" t="str">
        <f>VLOOKUP(A78,'Base travail'!A:K,11,FALSE)</f>
        <v>CHAMBORD</v>
      </c>
      <c r="D78" s="56" t="str">
        <f>VLOOKUP(A78,'Base travail'!A:K,10,FALSE)</f>
        <v xml:space="preserve">SALLE </v>
      </c>
      <c r="E78" s="2"/>
      <c r="F78" s="2"/>
      <c r="G78" s="26">
        <f>VLOOKUP(A78,'Base travail'!$A$1:$M$502,9,FALSE)</f>
        <v>0</v>
      </c>
      <c r="H78" s="26" t="str">
        <f t="shared" si="2"/>
        <v>01 60 91 5207</v>
      </c>
      <c r="I78" s="2" t="s">
        <v>27</v>
      </c>
      <c r="J78" s="2" t="s">
        <v>27</v>
      </c>
      <c r="K78" s="26" t="str">
        <f>VLOOKUP(A78,'Base travail'!$A$1:$M$502,6,FALSE)</f>
        <v>IP - Filaire</v>
      </c>
      <c r="L78" s="2"/>
    </row>
    <row r="79" spans="1:12" x14ac:dyDescent="0.25">
      <c r="A79" s="26">
        <v>200372</v>
      </c>
      <c r="B79" s="56">
        <f>VLOOKUP(A79,'Base travail'!A:D,3,FALSE)</f>
        <v>5208</v>
      </c>
      <c r="C79" s="56" t="str">
        <f>VLOOKUP(A79,'Base travail'!A:K,11,FALSE)</f>
        <v>CHANTILLY</v>
      </c>
      <c r="D79" s="56" t="str">
        <f>VLOOKUP(A79,'Base travail'!A:K,10,FALSE)</f>
        <v xml:space="preserve">SALLE </v>
      </c>
      <c r="E79" s="2"/>
      <c r="F79" s="2"/>
      <c r="G79" s="26">
        <f>VLOOKUP(A79,'Base travail'!$A$1:$M$502,9,FALSE)</f>
        <v>0</v>
      </c>
      <c r="H79" s="26" t="str">
        <f t="shared" si="2"/>
        <v>01 60 91 5208</v>
      </c>
      <c r="I79" s="2" t="s">
        <v>27</v>
      </c>
      <c r="J79" s="2" t="s">
        <v>27</v>
      </c>
      <c r="K79" s="26" t="str">
        <f>VLOOKUP(A79,'Base travail'!$A$1:$M$502,6,FALSE)</f>
        <v>IP - Filaire</v>
      </c>
      <c r="L79" s="2"/>
    </row>
    <row r="80" spans="1:12" x14ac:dyDescent="0.25">
      <c r="A80" s="26">
        <v>200373</v>
      </c>
      <c r="B80" s="56">
        <f>VLOOKUP(A80,'Base travail'!A:D,3,FALSE)</f>
        <v>5014</v>
      </c>
      <c r="C80" s="56" t="str">
        <f>VLOOKUP(A80,'Base travail'!A:K,11,FALSE)</f>
        <v>SENART</v>
      </c>
      <c r="D80" s="56" t="str">
        <f>VLOOKUP(A80,'Base travail'!A:K,10,FALSE)</f>
        <v xml:space="preserve">SALLE </v>
      </c>
      <c r="E80" s="2"/>
      <c r="F80" s="2"/>
      <c r="G80" s="26">
        <f>VLOOKUP(A80,'Base travail'!$A$1:$M$502,9,FALSE)</f>
        <v>0</v>
      </c>
      <c r="H80" s="26" t="str">
        <f t="shared" si="2"/>
        <v>01 60 91 5014</v>
      </c>
      <c r="I80" s="2" t="s">
        <v>27</v>
      </c>
      <c r="J80" s="2" t="s">
        <v>27</v>
      </c>
      <c r="K80" s="26" t="str">
        <f>VLOOKUP(A80,'Base travail'!$A$1:$M$502,6,FALSE)</f>
        <v>IP - Filaire</v>
      </c>
      <c r="L80" s="2"/>
    </row>
    <row r="81" spans="1:12" x14ac:dyDescent="0.25">
      <c r="A81" s="26">
        <v>200374</v>
      </c>
      <c r="B81" s="56">
        <f>VLOOKUP(A81,'Base travail'!A:D,3,FALSE)</f>
        <v>5386</v>
      </c>
      <c r="C81" s="56" t="str">
        <f>VLOOKUP(A81,'Base travail'!A:K,11,FALSE)</f>
        <v>Monteiro</v>
      </c>
      <c r="D81" s="56" t="str">
        <f>VLOOKUP(A81,'Base travail'!A:K,10,FALSE)</f>
        <v>Christophe</v>
      </c>
      <c r="E81" s="2"/>
      <c r="F81" s="2"/>
      <c r="G81" s="26" t="str">
        <f>VLOOKUP(A81,'Base travail'!$A$1:$M$502,9,FALSE)</f>
        <v>X0</v>
      </c>
      <c r="H81" s="26" t="str">
        <f t="shared" si="2"/>
        <v>01 60 91 5386</v>
      </c>
      <c r="I81" s="2" t="s">
        <v>27</v>
      </c>
      <c r="J81" s="2" t="s">
        <v>27</v>
      </c>
      <c r="K81" s="26" t="str">
        <f>VLOOKUP(A81,'Base travail'!$A$1:$M$502,6,FALSE)</f>
        <v>IP - Filaire</v>
      </c>
      <c r="L81" s="2"/>
    </row>
    <row r="82" spans="1:12" x14ac:dyDescent="0.25">
      <c r="A82" s="26">
        <v>200375</v>
      </c>
      <c r="B82" s="56">
        <f>VLOOKUP(A82,'Base travail'!A:D,3,FALSE)</f>
        <v>5384</v>
      </c>
      <c r="C82" s="56" t="str">
        <f>VLOOKUP(A82,'Base travail'!A:K,11,FALSE)</f>
        <v>BIZARRA</v>
      </c>
      <c r="D82" s="56" t="str">
        <f>VLOOKUP(A82,'Base travail'!A:K,10,FALSE)</f>
        <v>SERGE</v>
      </c>
      <c r="E82" s="2"/>
      <c r="F82" s="2"/>
      <c r="G82" s="26" t="str">
        <f>VLOOKUP(A82,'Base travail'!$A$1:$M$502,9,FALSE)</f>
        <v>X0</v>
      </c>
      <c r="H82" s="26" t="str">
        <f t="shared" si="2"/>
        <v>01 60 91 5384</v>
      </c>
      <c r="I82" s="2" t="s">
        <v>27</v>
      </c>
      <c r="J82" s="2" t="s">
        <v>27</v>
      </c>
      <c r="K82" s="26" t="str">
        <f>VLOOKUP(A82,'Base travail'!$A$1:$M$502,6,FALSE)</f>
        <v>IP - Filaire</v>
      </c>
      <c r="L82" s="2"/>
    </row>
    <row r="83" spans="1:12" x14ac:dyDescent="0.25">
      <c r="A83" s="26">
        <v>200376</v>
      </c>
      <c r="B83" s="56">
        <f>VLOOKUP(A83,'Base travail'!A:D,3,FALSE)</f>
        <v>5383</v>
      </c>
      <c r="C83" s="56" t="str">
        <f>VLOOKUP(A83,'Base travail'!A:K,11,FALSE)</f>
        <v>BLANCHARD</v>
      </c>
      <c r="D83" s="56" t="str">
        <f>VLOOKUP(A83,'Base travail'!A:K,10,FALSE)</f>
        <v>FREDERIC</v>
      </c>
      <c r="E83" s="2"/>
      <c r="F83" s="2"/>
      <c r="G83" s="26" t="str">
        <f>VLOOKUP(A83,'Base travail'!$A$1:$M$502,9,FALSE)</f>
        <v>X0</v>
      </c>
      <c r="H83" s="26" t="str">
        <f t="shared" si="2"/>
        <v>01 60 91 5383</v>
      </c>
      <c r="I83" s="2" t="s">
        <v>27</v>
      </c>
      <c r="J83" s="2" t="s">
        <v>27</v>
      </c>
      <c r="K83" s="26" t="str">
        <f>VLOOKUP(A83,'Base travail'!$A$1:$M$502,6,FALSE)</f>
        <v>IP - Filaire</v>
      </c>
      <c r="L83" s="2"/>
    </row>
    <row r="84" spans="1:12" x14ac:dyDescent="0.25">
      <c r="A84" s="26">
        <v>200377</v>
      </c>
      <c r="B84" s="56">
        <f>VLOOKUP(A84,'Base travail'!A:D,3,FALSE)</f>
        <v>5254</v>
      </c>
      <c r="C84" s="56" t="str">
        <f>VLOOKUP(A84,'Base travail'!A:K,11,FALSE)</f>
        <v>Genty</v>
      </c>
      <c r="D84" s="56" t="str">
        <f>VLOOKUP(A84,'Base travail'!A:K,10,FALSE)</f>
        <v xml:space="preserve">Pierre </v>
      </c>
      <c r="E84" s="2"/>
      <c r="F84" s="2"/>
      <c r="G84" s="26" t="str">
        <f>VLOOKUP(A84,'Base travail'!$A$1:$M$502,9,FALSE)</f>
        <v>X0</v>
      </c>
      <c r="H84" s="26" t="str">
        <f t="shared" si="2"/>
        <v>01 60 91 5254</v>
      </c>
      <c r="I84" s="2" t="s">
        <v>27</v>
      </c>
      <c r="J84" s="2" t="s">
        <v>27</v>
      </c>
      <c r="K84" s="26" t="str">
        <f>VLOOKUP(A84,'Base travail'!$A$1:$M$502,6,FALSE)</f>
        <v>IP - Filaire</v>
      </c>
      <c r="L84" s="2"/>
    </row>
    <row r="85" spans="1:12" x14ac:dyDescent="0.25">
      <c r="A85" s="26">
        <v>200378</v>
      </c>
      <c r="B85" s="56">
        <f>VLOOKUP(A85,'Base travail'!A:D,3,FALSE)</f>
        <v>5316</v>
      </c>
      <c r="C85" s="56" t="str">
        <f>VLOOKUP(A85,'Base travail'!A:K,11,FALSE)</f>
        <v>PASSAGE</v>
      </c>
      <c r="D85" s="56" t="str">
        <f>VLOOKUP(A85,'Base travail'!A:K,10,FALSE)</f>
        <v>BUREAU DE</v>
      </c>
      <c r="E85" s="2"/>
      <c r="F85" s="2"/>
      <c r="G85" s="26" t="str">
        <f>VLOOKUP(A85,'Base travail'!$A$1:$M$502,9,FALSE)</f>
        <v>X0</v>
      </c>
      <c r="H85" s="26" t="str">
        <f t="shared" si="2"/>
        <v>01 60 91 5316</v>
      </c>
      <c r="I85" s="2" t="s">
        <v>27</v>
      </c>
      <c r="J85" s="2" t="s">
        <v>27</v>
      </c>
      <c r="K85" s="26" t="str">
        <f>VLOOKUP(A85,'Base travail'!$A$1:$M$502,6,FALSE)</f>
        <v>IP - Filaire</v>
      </c>
      <c r="L85" s="2"/>
    </row>
    <row r="86" spans="1:12" x14ac:dyDescent="0.25">
      <c r="A86" s="26">
        <v>200379</v>
      </c>
      <c r="B86" s="56">
        <f>VLOOKUP(A86,'Base travail'!A:D,3,FALSE)</f>
        <v>5098</v>
      </c>
      <c r="C86" s="56" t="str">
        <f>VLOOKUP(A86,'Base travail'!A:K,11,FALSE)</f>
        <v>BLAINEAU</v>
      </c>
      <c r="D86" s="56" t="str">
        <f>VLOOKUP(A86,'Base travail'!A:K,10,FALSE)</f>
        <v>ANTOINE</v>
      </c>
      <c r="E86" s="2"/>
      <c r="F86" s="2"/>
      <c r="G86" s="26" t="str">
        <f>VLOOKUP(A86,'Base travail'!$A$1:$M$502,9,FALSE)</f>
        <v>X0</v>
      </c>
      <c r="H86" s="26" t="str">
        <f t="shared" si="2"/>
        <v>01 60 91 5098</v>
      </c>
      <c r="I86" s="2" t="s">
        <v>27</v>
      </c>
      <c r="J86" s="2" t="s">
        <v>27</v>
      </c>
      <c r="K86" s="26" t="str">
        <f>VLOOKUP(A86,'Base travail'!$A$1:$M$502,6,FALSE)</f>
        <v>IP - Filaire</v>
      </c>
      <c r="L86" s="2"/>
    </row>
    <row r="87" spans="1:12" x14ac:dyDescent="0.25">
      <c r="A87" s="26">
        <v>200380</v>
      </c>
      <c r="B87" s="56">
        <f>VLOOKUP(A87,'Base travail'!A:D,3,FALSE)</f>
        <v>5435</v>
      </c>
      <c r="C87" s="56" t="str">
        <f>VLOOKUP(A87,'Base travail'!A:K,11,FALSE)</f>
        <v>PLESSIS</v>
      </c>
      <c r="D87" s="56" t="str">
        <f>VLOOKUP(A87,'Base travail'!A:K,10,FALSE)</f>
        <v>LOIC</v>
      </c>
      <c r="E87" s="2"/>
      <c r="F87" s="2"/>
      <c r="G87" s="26" t="str">
        <f>VLOOKUP(A87,'Base travail'!$A$1:$M$502,9,FALSE)</f>
        <v>X0</v>
      </c>
      <c r="H87" s="26" t="str">
        <f t="shared" si="2"/>
        <v>01 60 91 5435</v>
      </c>
      <c r="I87" s="2" t="s">
        <v>27</v>
      </c>
      <c r="J87" s="2" t="s">
        <v>27</v>
      </c>
      <c r="K87" s="26" t="str">
        <f>VLOOKUP(A87,'Base travail'!$A$1:$M$502,6,FALSE)</f>
        <v>IP - Filaire</v>
      </c>
      <c r="L87" s="2"/>
    </row>
    <row r="88" spans="1:12" x14ac:dyDescent="0.25">
      <c r="A88" s="26">
        <v>200381</v>
      </c>
      <c r="B88" s="56">
        <f>VLOOKUP(A88,'Base travail'!A:D,3,FALSE)</f>
        <v>5091</v>
      </c>
      <c r="C88" s="56" t="str">
        <f>VLOOKUP(A88,'Base travail'!A:K,11,FALSE)</f>
        <v>Callet</v>
      </c>
      <c r="D88" s="56" t="str">
        <f>VLOOKUP(A88,'Base travail'!A:K,10,FALSE)</f>
        <v>Jean Loup</v>
      </c>
      <c r="E88" s="2"/>
      <c r="F88" s="2"/>
      <c r="G88" s="26" t="str">
        <f>VLOOKUP(A88,'Base travail'!$A$1:$M$502,9,FALSE)</f>
        <v>X0</v>
      </c>
      <c r="H88" s="26" t="str">
        <f t="shared" si="2"/>
        <v>01 60 91 5091</v>
      </c>
      <c r="I88" s="2" t="s">
        <v>27</v>
      </c>
      <c r="J88" s="2" t="s">
        <v>27</v>
      </c>
      <c r="K88" s="26" t="str">
        <f>VLOOKUP(A88,'Base travail'!$A$1:$M$502,6,FALSE)</f>
        <v>IP - Filaire</v>
      </c>
      <c r="L88" s="2"/>
    </row>
    <row r="89" spans="1:12" x14ac:dyDescent="0.25">
      <c r="A89" s="26">
        <v>200382</v>
      </c>
      <c r="B89" s="56">
        <f>VLOOKUP(A89,'Base travail'!A:D,3,FALSE)</f>
        <v>5023</v>
      </c>
      <c r="C89" s="56" t="str">
        <f>VLOOKUP(A89,'Base travail'!A:K,11,FALSE)</f>
        <v>PASQUER</v>
      </c>
      <c r="D89" s="56" t="str">
        <f>VLOOKUP(A89,'Base travail'!A:K,10,FALSE)</f>
        <v>JULIEN</v>
      </c>
      <c r="E89" s="2"/>
      <c r="F89" s="2"/>
      <c r="G89" s="26" t="str">
        <f>VLOOKUP(A89,'Base travail'!$A$1:$M$502,9,FALSE)</f>
        <v>X0</v>
      </c>
      <c r="H89" s="26" t="str">
        <f t="shared" si="2"/>
        <v>01 60 91 5023</v>
      </c>
      <c r="I89" s="2" t="s">
        <v>27</v>
      </c>
      <c r="J89" s="2" t="s">
        <v>27</v>
      </c>
      <c r="K89" s="26" t="str">
        <f>VLOOKUP(A89,'Base travail'!$A$1:$M$502,6,FALSE)</f>
        <v>IP - Filaire</v>
      </c>
      <c r="L89" s="2"/>
    </row>
    <row r="90" spans="1:12" x14ac:dyDescent="0.25">
      <c r="A90" s="26">
        <v>200383</v>
      </c>
      <c r="B90" s="56">
        <f>VLOOKUP(A90,'Base travail'!A:D,3,FALSE)</f>
        <v>5809</v>
      </c>
      <c r="C90" s="56" t="str">
        <f>VLOOKUP(A90,'Base travail'!A:K,11,FALSE)</f>
        <v>NOIRET</v>
      </c>
      <c r="D90" s="56" t="str">
        <f>VLOOKUP(A90,'Base travail'!A:K,10,FALSE)</f>
        <v>Marie</v>
      </c>
      <c r="E90" s="2"/>
      <c r="F90" s="2"/>
      <c r="G90" s="26" t="str">
        <f>VLOOKUP(A90,'Base travail'!$A$1:$M$502,9,FALSE)</f>
        <v>X0</v>
      </c>
      <c r="H90" s="26" t="str">
        <f t="shared" si="2"/>
        <v>01 60 91 5809</v>
      </c>
      <c r="I90" s="2" t="s">
        <v>27</v>
      </c>
      <c r="J90" s="2" t="s">
        <v>27</v>
      </c>
      <c r="K90" s="26" t="str">
        <f>VLOOKUP(A90,'Base travail'!$A$1:$M$502,6,FALSE)</f>
        <v>IP - Filaire</v>
      </c>
      <c r="L90" s="2"/>
    </row>
    <row r="91" spans="1:12" x14ac:dyDescent="0.25">
      <c r="A91" s="26">
        <v>200384</v>
      </c>
      <c r="B91" s="56">
        <f>VLOOKUP(A91,'Base travail'!A:D,3,FALSE)</f>
        <v>5382</v>
      </c>
      <c r="C91" s="56" t="str">
        <f>VLOOKUP(A91,'Base travail'!A:K,11,FALSE)</f>
        <v>Chuprun</v>
      </c>
      <c r="D91" s="56" t="str">
        <f>VLOOKUP(A91,'Base travail'!A:K,10,FALSE)</f>
        <v>Ekaterina</v>
      </c>
      <c r="E91" s="2"/>
      <c r="F91" s="2"/>
      <c r="G91" s="26" t="str">
        <f>VLOOKUP(A91,'Base travail'!$A$1:$M$502,9,FALSE)</f>
        <v>X0</v>
      </c>
      <c r="H91" s="26" t="str">
        <f t="shared" si="2"/>
        <v>01 60 91 5382</v>
      </c>
      <c r="I91" s="2" t="s">
        <v>27</v>
      </c>
      <c r="J91" s="2" t="s">
        <v>27</v>
      </c>
      <c r="K91" s="26" t="str">
        <f>VLOOKUP(A91,'Base travail'!$A$1:$M$502,6,FALSE)</f>
        <v>IP - Filaire</v>
      </c>
      <c r="L91" s="2"/>
    </row>
    <row r="92" spans="1:12" x14ac:dyDescent="0.25">
      <c r="A92" s="26">
        <v>200385</v>
      </c>
      <c r="B92" s="56">
        <f>VLOOKUP(A92,'Base travail'!A:D,3,FALSE)</f>
        <v>5430</v>
      </c>
      <c r="C92" s="56" t="str">
        <f>VLOOKUP(A92,'Base travail'!A:K,11,FALSE)</f>
        <v>BERNA</v>
      </c>
      <c r="D92" s="56" t="str">
        <f>VLOOKUP(A92,'Base travail'!A:K,10,FALSE)</f>
        <v>VALERIE</v>
      </c>
      <c r="E92" s="2"/>
      <c r="F92" s="2"/>
      <c r="G92" s="26" t="str">
        <f>VLOOKUP(A92,'Base travail'!$A$1:$M$502,9,FALSE)</f>
        <v>X0</v>
      </c>
      <c r="H92" s="26" t="str">
        <f t="shared" si="2"/>
        <v>01 60 91 5430</v>
      </c>
      <c r="I92" s="2" t="s">
        <v>27</v>
      </c>
      <c r="J92" s="2" t="s">
        <v>27</v>
      </c>
      <c r="K92" s="26" t="str">
        <f>VLOOKUP(A92,'Base travail'!$A$1:$M$502,6,FALSE)</f>
        <v>IP - Filaire</v>
      </c>
      <c r="L92" s="2"/>
    </row>
    <row r="93" spans="1:12" x14ac:dyDescent="0.25">
      <c r="A93" s="26">
        <v>200386</v>
      </c>
      <c r="B93" s="56">
        <f>VLOOKUP(A93,'Base travail'!A:D,3,FALSE)</f>
        <v>0</v>
      </c>
      <c r="C93" s="56" t="str">
        <f>VLOOKUP(A93,'Base travail'!A:K,11,FALSE)</f>
        <v>Czarny</v>
      </c>
      <c r="D93" s="56" t="str">
        <f>VLOOKUP(A93,'Base travail'!A:K,10,FALSE)</f>
        <v>Lionel</v>
      </c>
      <c r="E93" s="2"/>
      <c r="F93" s="2"/>
      <c r="G93" s="26" t="s">
        <v>29</v>
      </c>
      <c r="H93" s="26" t="str">
        <f t="shared" si="2"/>
        <v>01 60 91 0</v>
      </c>
      <c r="I93" s="2" t="s">
        <v>27</v>
      </c>
      <c r="J93" s="2" t="s">
        <v>27</v>
      </c>
      <c r="K93" s="26" t="s">
        <v>30</v>
      </c>
      <c r="L93" s="2" t="s">
        <v>31</v>
      </c>
    </row>
    <row r="94" spans="1:12" x14ac:dyDescent="0.25">
      <c r="A94" s="26">
        <v>200387</v>
      </c>
      <c r="B94" s="56">
        <f>VLOOKUP(A94,'Base travail'!A:D,3,FALSE)</f>
        <v>5281</v>
      </c>
      <c r="C94" s="56" t="str">
        <f>VLOOKUP(A94,'Base travail'!A:K,11,FALSE)</f>
        <v>Chanut</v>
      </c>
      <c r="D94" s="56" t="str">
        <f>VLOOKUP(A94,'Base travail'!A:K,10,FALSE)</f>
        <v>Julie</v>
      </c>
      <c r="E94" s="2"/>
      <c r="F94" s="2"/>
      <c r="G94" s="26" t="str">
        <f>VLOOKUP(A94,'Base travail'!$A$1:$M$502,9,FALSE)</f>
        <v>EVL1</v>
      </c>
      <c r="H94" s="26" t="str">
        <f t="shared" si="2"/>
        <v>01 60 91 5281</v>
      </c>
      <c r="I94" s="2" t="s">
        <v>27</v>
      </c>
      <c r="J94" s="2" t="s">
        <v>27</v>
      </c>
      <c r="K94" s="26" t="str">
        <f>VLOOKUP(A94,'Base travail'!$A$1:$M$502,6,FALSE)</f>
        <v>Numerique Filaire</v>
      </c>
      <c r="L94" s="2" t="s">
        <v>31</v>
      </c>
    </row>
    <row r="95" spans="1:12" x14ac:dyDescent="0.25">
      <c r="A95" s="26">
        <v>200388</v>
      </c>
      <c r="B95" s="56">
        <f>VLOOKUP(A95,'Base travail'!A:D,3,FALSE)</f>
        <v>5372</v>
      </c>
      <c r="C95" s="56" t="str">
        <f>VLOOKUP(A95,'Base travail'!A:K,11,FALSE)</f>
        <v>Vignes</v>
      </c>
      <c r="D95" s="56" t="str">
        <f>VLOOKUP(A95,'Base travail'!A:K,10,FALSE)</f>
        <v>Marie Josée</v>
      </c>
      <c r="E95" s="2"/>
      <c r="F95" s="2"/>
      <c r="G95" s="26" t="str">
        <f>VLOOKUP(A95,'Base travail'!$A$1:$M$502,9,FALSE)</f>
        <v>EVL1</v>
      </c>
      <c r="H95" s="26" t="str">
        <f t="shared" si="2"/>
        <v>01 60 91 5372</v>
      </c>
      <c r="I95" s="2" t="s">
        <v>27</v>
      </c>
      <c r="J95" s="2" t="s">
        <v>27</v>
      </c>
      <c r="K95" s="26" t="str">
        <f>VLOOKUP(A95,'Base travail'!$A$1:$M$502,6,FALSE)</f>
        <v>Numerique Filaire</v>
      </c>
      <c r="L95" s="2"/>
    </row>
    <row r="96" spans="1:12" x14ac:dyDescent="0.25">
      <c r="A96" s="26">
        <v>200389</v>
      </c>
      <c r="B96" s="56">
        <f>VLOOKUP(A96,'Base travail'!A:D,3,FALSE)</f>
        <v>5041</v>
      </c>
      <c r="C96" s="56" t="str">
        <f>VLOOKUP(A96,'Base travail'!A:K,11,FALSE)</f>
        <v>Destrade</v>
      </c>
      <c r="D96" s="56" t="str">
        <f>VLOOKUP(A96,'Base travail'!A:K,10,FALSE)</f>
        <v>Romain</v>
      </c>
      <c r="E96" s="2"/>
      <c r="F96" s="2"/>
      <c r="G96" s="26" t="str">
        <f>VLOOKUP(A96,'Base travail'!$A$1:$M$502,9,FALSE)</f>
        <v>EVL1</v>
      </c>
      <c r="H96" s="26" t="str">
        <f t="shared" si="2"/>
        <v>01 60 91 5041</v>
      </c>
      <c r="I96" s="2" t="s">
        <v>27</v>
      </c>
      <c r="J96" s="2" t="s">
        <v>27</v>
      </c>
      <c r="K96" s="26" t="str">
        <f>VLOOKUP(A96,'Base travail'!$A$1:$M$502,6,FALSE)</f>
        <v>Numerique Filaire</v>
      </c>
      <c r="L96" s="2"/>
    </row>
    <row r="97" spans="1:12" x14ac:dyDescent="0.25">
      <c r="A97" s="26">
        <v>200390</v>
      </c>
      <c r="B97" s="56">
        <f>VLOOKUP(A97,'Base travail'!A:D,3,FALSE)</f>
        <v>5052</v>
      </c>
      <c r="C97" s="56" t="str">
        <f>VLOOKUP(A97,'Base travail'!A:K,11,FALSE)</f>
        <v>Rodriguez</v>
      </c>
      <c r="D97" s="56" t="str">
        <f>VLOOKUP(A97,'Base travail'!A:K,10,FALSE)</f>
        <v>Elisa</v>
      </c>
      <c r="E97" s="2"/>
      <c r="F97" s="2"/>
      <c r="G97" s="26" t="str">
        <f>VLOOKUP(A97,'Base travail'!$A$1:$M$502,9,FALSE)</f>
        <v>EVL1</v>
      </c>
      <c r="H97" s="26" t="str">
        <f t="shared" si="2"/>
        <v>01 60 91 5052</v>
      </c>
      <c r="I97" s="2"/>
      <c r="J97" s="2" t="s">
        <v>27</v>
      </c>
      <c r="K97" s="26" t="str">
        <f>VLOOKUP(A97,'Base travail'!$A$1:$M$502,6,FALSE)</f>
        <v>Analogique</v>
      </c>
      <c r="L97" s="2" t="s">
        <v>31</v>
      </c>
    </row>
    <row r="98" spans="1:12" x14ac:dyDescent="0.25">
      <c r="A98" s="26">
        <v>200391</v>
      </c>
      <c r="B98" s="56">
        <f>VLOOKUP(A98,'Base travail'!A:D,3,FALSE)</f>
        <v>5071</v>
      </c>
      <c r="C98" s="56" t="str">
        <f>VLOOKUP(A98,'Base travail'!A:K,11,FALSE)</f>
        <v>Giroud</v>
      </c>
      <c r="D98" s="56" t="str">
        <f>VLOOKUP(A98,'Base travail'!A:K,10,FALSE)</f>
        <v xml:space="preserve">Tony </v>
      </c>
      <c r="E98" s="2"/>
      <c r="F98" s="2"/>
      <c r="G98" s="26" t="str">
        <f>VLOOKUP(A98,'Base travail'!$A$1:$M$502,9,FALSE)</f>
        <v>EVL1</v>
      </c>
      <c r="H98" s="26" t="str">
        <f t="shared" si="2"/>
        <v>01 60 91 5071</v>
      </c>
      <c r="I98" s="2" t="s">
        <v>32</v>
      </c>
      <c r="J98" s="2" t="s">
        <v>27</v>
      </c>
      <c r="K98" s="26" t="str">
        <f>VLOOKUP(A98,'Base travail'!$A$1:$M$502,6,FALSE)</f>
        <v>Analogique</v>
      </c>
      <c r="L98" s="2"/>
    </row>
    <row r="99" spans="1:12" x14ac:dyDescent="0.25">
      <c r="A99" s="26">
        <v>200392</v>
      </c>
      <c r="B99" s="56">
        <f>VLOOKUP(A99,'Base travail'!A:D,3,FALSE)</f>
        <v>5072</v>
      </c>
      <c r="C99" s="56" t="str">
        <f>VLOOKUP(A99,'Base travail'!A:K,11,FALSE)</f>
        <v>Legros</v>
      </c>
      <c r="D99" s="56" t="str">
        <f>VLOOKUP(A99,'Base travail'!A:K,10,FALSE)</f>
        <v>Cedric</v>
      </c>
      <c r="E99" s="2"/>
      <c r="F99" s="2"/>
      <c r="G99" s="26" t="str">
        <f>VLOOKUP(A99,'Base travail'!$A$1:$M$502,9,FALSE)</f>
        <v>EVL1</v>
      </c>
      <c r="H99" s="26" t="str">
        <f t="shared" si="2"/>
        <v>01 60 91 5072</v>
      </c>
      <c r="I99" s="2" t="s">
        <v>32</v>
      </c>
      <c r="J99" s="2" t="s">
        <v>27</v>
      </c>
      <c r="K99" s="26" t="str">
        <f>VLOOKUP(A99,'Base travail'!$A$1:$M$502,6,FALSE)</f>
        <v>Analogique</v>
      </c>
      <c r="L99" s="2"/>
    </row>
    <row r="100" spans="1:12" x14ac:dyDescent="0.25">
      <c r="A100" s="26">
        <v>200393</v>
      </c>
      <c r="B100" s="56">
        <f>VLOOKUP(A100,'Base travail'!A:D,3,FALSE)</f>
        <v>5073</v>
      </c>
      <c r="C100" s="56" t="str">
        <f>VLOOKUP(A100,'Base travail'!A:K,11,FALSE)</f>
        <v>HERBRECHT</v>
      </c>
      <c r="D100" s="56" t="str">
        <f>VLOOKUP(A100,'Base travail'!A:K,10,FALSE)</f>
        <v xml:space="preserve">Jean-Charles </v>
      </c>
      <c r="E100" s="2"/>
      <c r="F100" s="2"/>
      <c r="G100" s="26" t="str">
        <f>VLOOKUP(A100,'Base travail'!$A$1:$M$502,9,FALSE)</f>
        <v>EVL1</v>
      </c>
      <c r="H100" s="26" t="str">
        <f t="shared" si="2"/>
        <v>01 60 91 5073</v>
      </c>
      <c r="I100" s="2" t="s">
        <v>33</v>
      </c>
      <c r="J100" s="2" t="s">
        <v>27</v>
      </c>
      <c r="K100" s="26" t="str">
        <f>VLOOKUP(A100,'Base travail'!$A$1:$M$502,6,FALSE)</f>
        <v>Numerique Filaire</v>
      </c>
      <c r="L100" s="2"/>
    </row>
    <row r="101" spans="1:12" x14ac:dyDescent="0.25">
      <c r="A101" s="26">
        <v>200394</v>
      </c>
      <c r="B101" s="56" t="e">
        <f>VLOOKUP(A101,'Base travail'!A:D,3,FALSE)</f>
        <v>#N/A</v>
      </c>
      <c r="C101" s="56" t="e">
        <f>VLOOKUP(A101,'Base travail'!A:K,11,FALSE)</f>
        <v>#N/A</v>
      </c>
      <c r="D101" s="56" t="e">
        <f>VLOOKUP(A101,'Base travail'!A:K,10,FALSE)</f>
        <v>#N/A</v>
      </c>
      <c r="E101" s="2"/>
      <c r="F101" s="2"/>
      <c r="G101" s="26" t="e">
        <f>VLOOKUP(A101,'Base travail'!$A$1:$M$502,9,FALSE)</f>
        <v>#N/A</v>
      </c>
      <c r="H101" s="26" t="e">
        <f t="shared" si="2"/>
        <v>#N/A</v>
      </c>
      <c r="I101" s="2" t="s">
        <v>27</v>
      </c>
      <c r="J101" s="2" t="s">
        <v>27</v>
      </c>
      <c r="K101" s="26" t="e">
        <f>VLOOKUP(A101,'Base travail'!$A$1:$M$502,6,FALSE)</f>
        <v>#N/A</v>
      </c>
      <c r="L101" s="2"/>
    </row>
    <row r="102" spans="1:12" x14ac:dyDescent="0.25">
      <c r="A102" s="26">
        <v>200395</v>
      </c>
      <c r="B102" s="56">
        <f>VLOOKUP(A102,'Base travail'!A:D,3,FALSE)</f>
        <v>5124</v>
      </c>
      <c r="C102" s="56" t="str">
        <f>VLOOKUP(A102,'Base travail'!A:K,11,FALSE)</f>
        <v>Boulommier</v>
      </c>
      <c r="D102" s="56" t="str">
        <f>VLOOKUP(A102,'Base travail'!A:K,10,FALSE)</f>
        <v>Mickael</v>
      </c>
      <c r="E102" s="2"/>
      <c r="F102" s="2"/>
      <c r="G102" s="26" t="str">
        <f>VLOOKUP(A102,'Base travail'!$A$1:$M$502,9,FALSE)</f>
        <v>EVL1</v>
      </c>
      <c r="H102" s="26" t="str">
        <f t="shared" si="2"/>
        <v>01 60 91 5124</v>
      </c>
      <c r="I102" s="2" t="s">
        <v>32</v>
      </c>
      <c r="J102" s="2" t="s">
        <v>27</v>
      </c>
      <c r="K102" s="26" t="str">
        <f>VLOOKUP(A102,'Base travail'!$A$1:$M$502,6,FALSE)</f>
        <v>Analogique</v>
      </c>
      <c r="L102" s="2"/>
    </row>
    <row r="103" spans="1:12" x14ac:dyDescent="0.25">
      <c r="A103" s="26">
        <v>200396</v>
      </c>
      <c r="B103" s="56">
        <f>VLOOKUP(A103,'Base travail'!A:D,3,FALSE)</f>
        <v>5517</v>
      </c>
      <c r="C103" s="56" t="str">
        <f>VLOOKUP(A103,'Base travail'!A:K,11,FALSE)</f>
        <v>Bouillette Jerome</v>
      </c>
      <c r="D103" s="56" t="str">
        <f>VLOOKUP(A103,'Base travail'!A:K,10,FALSE)</f>
        <v>Michelle Sandrine</v>
      </c>
      <c r="E103" s="2"/>
      <c r="F103" s="2"/>
      <c r="G103" s="26" t="str">
        <f>VLOOKUP(A103,'Base travail'!$A$1:$M$502,9,FALSE)</f>
        <v>EVL1</v>
      </c>
      <c r="H103" s="26" t="str">
        <f t="shared" ref="H103:H134" si="3">_xlfn.CONCAT("01 60 91 ",B103)</f>
        <v>01 60 91 5517</v>
      </c>
      <c r="I103" s="2" t="s">
        <v>32</v>
      </c>
      <c r="J103" s="2" t="s">
        <v>27</v>
      </c>
      <c r="K103" s="26" t="str">
        <f>VLOOKUP(A103,'Base travail'!$A$1:$M$502,6,FALSE)</f>
        <v>Analogique</v>
      </c>
      <c r="L103" s="2"/>
    </row>
    <row r="104" spans="1:12" x14ac:dyDescent="0.25">
      <c r="A104" s="26">
        <v>200397</v>
      </c>
      <c r="B104" s="56">
        <f>VLOOKUP(A104,'Base travail'!A:D,3,FALSE)</f>
        <v>5136</v>
      </c>
      <c r="C104" s="56" t="str">
        <f>VLOOKUP(A104,'Base travail'!A:K,11,FALSE)</f>
        <v>Crepin</v>
      </c>
      <c r="D104" s="56" t="str">
        <f>VLOOKUP(A104,'Base travail'!A:K,10,FALSE)</f>
        <v>Geoffrey</v>
      </c>
      <c r="E104" s="2"/>
      <c r="F104" s="2"/>
      <c r="G104" s="26" t="str">
        <f>VLOOKUP(A104,'Base travail'!$A$1:$M$502,9,FALSE)</f>
        <v>EVL1</v>
      </c>
      <c r="H104" s="26" t="str">
        <f t="shared" si="3"/>
        <v>01 60 91 5136</v>
      </c>
      <c r="I104" s="2" t="s">
        <v>32</v>
      </c>
      <c r="J104" s="2" t="s">
        <v>27</v>
      </c>
      <c r="K104" s="26" t="str">
        <f>VLOOKUP(A104,'Base travail'!$A$1:$M$502,6,FALSE)</f>
        <v>Analogique</v>
      </c>
      <c r="L104" s="2"/>
    </row>
    <row r="105" spans="1:12" x14ac:dyDescent="0.25">
      <c r="A105" s="26">
        <v>200398</v>
      </c>
      <c r="B105" s="56">
        <f>VLOOKUP(A105,'Base travail'!A:D,3,FALSE)</f>
        <v>5501</v>
      </c>
      <c r="C105" s="56" t="str">
        <f>VLOOKUP(A105,'Base travail'!A:K,11,FALSE)</f>
        <v>marzik</v>
      </c>
      <c r="D105" s="56" t="str">
        <f>VLOOKUP(A105,'Base travail'!A:K,10,FALSE)</f>
        <v>rachid</v>
      </c>
      <c r="E105" s="2"/>
      <c r="F105" s="2"/>
      <c r="G105" s="26" t="str">
        <f>VLOOKUP(A105,'Base travail'!$A$1:$M$502,9,FALSE)</f>
        <v>EVL1</v>
      </c>
      <c r="H105" s="26" t="str">
        <f t="shared" si="3"/>
        <v>01 60 91 5501</v>
      </c>
      <c r="I105" s="2" t="s">
        <v>32</v>
      </c>
      <c r="J105" s="2" t="s">
        <v>27</v>
      </c>
      <c r="K105" s="26" t="str">
        <f>VLOOKUP(A105,'Base travail'!$A$1:$M$502,6,FALSE)</f>
        <v>Analogique</v>
      </c>
      <c r="L105" s="2"/>
    </row>
    <row r="106" spans="1:12" x14ac:dyDescent="0.25">
      <c r="A106" s="26">
        <v>200399</v>
      </c>
      <c r="B106" s="56">
        <f>VLOOKUP(A106,'Base travail'!A:D,3,FALSE)</f>
        <v>5844</v>
      </c>
      <c r="C106" s="56" t="str">
        <f>VLOOKUP(A106,'Base travail'!A:K,11,FALSE)</f>
        <v>Francois</v>
      </c>
      <c r="D106" s="56" t="str">
        <f>VLOOKUP(A106,'Base travail'!A:K,10,FALSE)</f>
        <v>Sophie</v>
      </c>
      <c r="E106" s="2"/>
      <c r="F106" s="2"/>
      <c r="G106" s="26" t="str">
        <f>VLOOKUP(A106,'Base travail'!$A$1:$M$502,9,FALSE)</f>
        <v>EVL1</v>
      </c>
      <c r="H106" s="26" t="str">
        <f t="shared" si="3"/>
        <v>01 60 91 5844</v>
      </c>
      <c r="I106" s="2" t="s">
        <v>34</v>
      </c>
      <c r="J106" s="2" t="s">
        <v>27</v>
      </c>
      <c r="K106" s="26" t="str">
        <f>VLOOKUP(A106,'Base travail'!$A$1:$M$502,6,FALSE)</f>
        <v>Numerique Filaire</v>
      </c>
      <c r="L106" s="2"/>
    </row>
    <row r="107" spans="1:12" x14ac:dyDescent="0.25">
      <c r="A107" s="26">
        <v>200400</v>
      </c>
      <c r="B107" s="56">
        <f>VLOOKUP(A107,'Base travail'!A:D,3,FALSE)</f>
        <v>5845</v>
      </c>
      <c r="C107" s="56" t="str">
        <f>VLOOKUP(A107,'Base travail'!A:K,11,FALSE)</f>
        <v>nsilua</v>
      </c>
      <c r="D107" s="56" t="str">
        <f>VLOOKUP(A107,'Base travail'!A:K,10,FALSE)</f>
        <v>Dimitri</v>
      </c>
      <c r="E107" s="2"/>
      <c r="F107" s="2"/>
      <c r="G107" s="26" t="str">
        <f>VLOOKUP(A107,'Base travail'!$A$1:$M$502,9,FALSE)</f>
        <v>EVL1</v>
      </c>
      <c r="H107" s="26" t="str">
        <f t="shared" si="3"/>
        <v>01 60 91 5845</v>
      </c>
      <c r="I107" s="2" t="s">
        <v>32</v>
      </c>
      <c r="J107" s="2" t="s">
        <v>27</v>
      </c>
      <c r="K107" s="26" t="str">
        <f>VLOOKUP(A107,'Base travail'!$A$1:$M$502,6,FALSE)</f>
        <v>Analogique</v>
      </c>
      <c r="L107" s="2"/>
    </row>
    <row r="108" spans="1:12" x14ac:dyDescent="0.25">
      <c r="A108" s="26">
        <v>200401</v>
      </c>
      <c r="B108" s="56">
        <f>VLOOKUP(A108,'Base travail'!A:D,3,FALSE)</f>
        <v>5253</v>
      </c>
      <c r="C108" s="56" t="str">
        <f>VLOOKUP(A108,'Base travail'!A:K,11,FALSE)</f>
        <v>Alexandre Nauguet</v>
      </c>
      <c r="D108" s="56" t="str">
        <f>VLOOKUP(A108,'Base travail'!A:K,10,FALSE)</f>
        <v>Guillaume Bettale</v>
      </c>
      <c r="E108" s="2"/>
      <c r="F108" s="2"/>
      <c r="G108" s="26" t="str">
        <f>VLOOKUP(A108,'Base travail'!$A$1:$M$502,9,FALSE)</f>
        <v>EVL1</v>
      </c>
      <c r="H108" s="26" t="str">
        <f t="shared" si="3"/>
        <v>01 60 91 5253</v>
      </c>
      <c r="I108" s="2" t="s">
        <v>32</v>
      </c>
      <c r="J108" s="2" t="s">
        <v>27</v>
      </c>
      <c r="K108" s="26" t="str">
        <f>VLOOKUP(A108,'Base travail'!$A$1:$M$502,6,FALSE)</f>
        <v>Analogique</v>
      </c>
      <c r="L108" s="2"/>
    </row>
    <row r="109" spans="1:12" x14ac:dyDescent="0.25">
      <c r="A109" s="26">
        <v>200402</v>
      </c>
      <c r="B109" s="56">
        <f>VLOOKUP(A109,'Base travail'!A:D,3,FALSE)</f>
        <v>5272</v>
      </c>
      <c r="C109" s="56">
        <f>VLOOKUP(A109,'Base travail'!A:K,11,FALSE)</f>
        <v>0</v>
      </c>
      <c r="D109" s="56" t="str">
        <f>VLOOKUP(A109,'Base travail'!A:K,10,FALSE)</f>
        <v>CSC</v>
      </c>
      <c r="E109" s="2"/>
      <c r="F109" s="2"/>
      <c r="G109" s="26" t="str">
        <f>VLOOKUP(A109,'Base travail'!$A$1:$M$502,9,FALSE)</f>
        <v>EVL1</v>
      </c>
      <c r="H109" s="26" t="str">
        <f t="shared" si="3"/>
        <v>01 60 91 5272</v>
      </c>
      <c r="I109" s="2" t="s">
        <v>32</v>
      </c>
      <c r="J109" s="2" t="s">
        <v>27</v>
      </c>
      <c r="K109" s="26" t="str">
        <f>VLOOKUP(A109,'Base travail'!$A$1:$M$502,6,FALSE)</f>
        <v>Analogique</v>
      </c>
      <c r="L109" s="2"/>
    </row>
    <row r="110" spans="1:12" x14ac:dyDescent="0.25">
      <c r="A110" s="26">
        <v>200403</v>
      </c>
      <c r="B110" s="56">
        <f>VLOOKUP(A110,'Base travail'!A:D,3,FALSE)</f>
        <v>5280</v>
      </c>
      <c r="C110" s="56" t="str">
        <f>VLOOKUP(A110,'Base travail'!A:K,11,FALSE)</f>
        <v>Coyard</v>
      </c>
      <c r="D110" s="56" t="str">
        <f>VLOOKUP(A110,'Base travail'!A:K,10,FALSE)</f>
        <v>Sébastien</v>
      </c>
      <c r="E110" s="2"/>
      <c r="F110" s="2"/>
      <c r="G110" s="26" t="str">
        <f>VLOOKUP(A110,'Base travail'!$A$1:$M$502,9,FALSE)</f>
        <v>EVL1</v>
      </c>
      <c r="H110" s="26" t="str">
        <f t="shared" si="3"/>
        <v>01 60 91 5280</v>
      </c>
      <c r="I110" s="53" t="s">
        <v>35</v>
      </c>
      <c r="J110" s="2" t="s">
        <v>27</v>
      </c>
      <c r="K110" s="26" t="str">
        <f>VLOOKUP(A110,'Base travail'!$A$1:$M$502,6,FALSE)</f>
        <v>IP - Filaire</v>
      </c>
      <c r="L110" s="2"/>
    </row>
    <row r="111" spans="1:12" x14ac:dyDescent="0.25">
      <c r="A111" s="26">
        <v>200404</v>
      </c>
      <c r="B111" s="56">
        <f>VLOOKUP(A111,'Base travail'!A:D,3,FALSE)</f>
        <v>5337</v>
      </c>
      <c r="C111" s="56" t="str">
        <f>VLOOKUP(A111,'Base travail'!A:K,11,FALSE)</f>
        <v>Françoise Grelet</v>
      </c>
      <c r="D111" s="56" t="str">
        <f>VLOOKUP(A111,'Base travail'!A:K,10,FALSE)</f>
        <v>Pieuvre</v>
      </c>
      <c r="E111" s="2"/>
      <c r="F111" s="2"/>
      <c r="G111" s="26" t="str">
        <f>VLOOKUP(A111,'Base travail'!$A$1:$M$502,9,FALSE)</f>
        <v>EVL1</v>
      </c>
      <c r="H111" s="26" t="str">
        <f t="shared" si="3"/>
        <v>01 60 91 5337</v>
      </c>
      <c r="I111" s="2" t="s">
        <v>36</v>
      </c>
      <c r="J111" s="2" t="s">
        <v>27</v>
      </c>
      <c r="K111" s="26" t="str">
        <f>VLOOKUP(A111,'Base travail'!$A$1:$M$502,6,FALSE)</f>
        <v>Analogique</v>
      </c>
      <c r="L111" s="2"/>
    </row>
    <row r="112" spans="1:12" x14ac:dyDescent="0.25">
      <c r="A112" s="26">
        <v>200405</v>
      </c>
      <c r="B112" s="56" t="e">
        <f>VLOOKUP(A112,'Base travail'!A:D,3,FALSE)</f>
        <v>#N/A</v>
      </c>
      <c r="C112" s="56" t="e">
        <f>VLOOKUP(A112,'Base travail'!A:K,11,FALSE)</f>
        <v>#N/A</v>
      </c>
      <c r="D112" s="56" t="e">
        <f>VLOOKUP(A112,'Base travail'!A:K,10,FALSE)</f>
        <v>#N/A</v>
      </c>
      <c r="E112" s="2"/>
      <c r="F112" s="2"/>
      <c r="G112" s="26" t="e">
        <f>VLOOKUP(A112,'Base travail'!$A$1:$M$502,9,FALSE)</f>
        <v>#N/A</v>
      </c>
      <c r="H112" s="26" t="e">
        <f t="shared" si="3"/>
        <v>#N/A</v>
      </c>
      <c r="I112" s="2" t="s">
        <v>32</v>
      </c>
      <c r="J112" s="2" t="s">
        <v>27</v>
      </c>
      <c r="K112" s="26" t="e">
        <f>VLOOKUP(A112,'Base travail'!$A$1:$M$502,6,FALSE)</f>
        <v>#N/A</v>
      </c>
      <c r="L112" s="2"/>
    </row>
    <row r="113" spans="1:12" x14ac:dyDescent="0.25">
      <c r="A113" s="26">
        <v>200406</v>
      </c>
      <c r="B113" s="56">
        <f>VLOOKUP(A113,'Base travail'!A:D,3,FALSE)</f>
        <v>5816</v>
      </c>
      <c r="C113" s="56" t="str">
        <f>VLOOKUP(A113,'Base travail'!A:K,11,FALSE)</f>
        <v>EXPED.IBM FIGO</v>
      </c>
      <c r="D113" s="56" t="str">
        <f>VLOOKUP(A113,'Base travail'!A:K,10,FALSE)</f>
        <v>EXPED.IBM FIGO</v>
      </c>
      <c r="E113" s="2"/>
      <c r="F113" s="2"/>
      <c r="G113" s="26" t="str">
        <f>VLOOKUP(A113,'Base travail'!$A$1:$M$502,9,FALSE)</f>
        <v>EVL1</v>
      </c>
      <c r="H113" s="26" t="str">
        <f t="shared" si="3"/>
        <v>01 60 91 5816</v>
      </c>
      <c r="I113" s="2" t="s">
        <v>32</v>
      </c>
      <c r="J113" s="2" t="s">
        <v>27</v>
      </c>
      <c r="K113" s="26" t="str">
        <f>VLOOKUP(A113,'Base travail'!$A$1:$M$502,6,FALSE)</f>
        <v>Analogique</v>
      </c>
      <c r="L113" s="2"/>
    </row>
    <row r="114" spans="1:12" x14ac:dyDescent="0.25">
      <c r="A114" s="26">
        <v>200407</v>
      </c>
      <c r="B114" s="56">
        <f>VLOOKUP(A114,'Base travail'!A:D,3,FALSE)</f>
        <v>5264</v>
      </c>
      <c r="C114" s="56" t="str">
        <f>VLOOKUP(A114,'Base travail'!A:K,11,FALSE)</f>
        <v>Larrouy</v>
      </c>
      <c r="D114" s="56" t="str">
        <f>VLOOKUP(A114,'Base travail'!A:K,10,FALSE)</f>
        <v>Jean-Luc</v>
      </c>
      <c r="E114" s="2"/>
      <c r="F114" s="2"/>
      <c r="G114" s="26" t="str">
        <f>VLOOKUP(A114,'Base travail'!$A$1:$M$502,9,FALSE)</f>
        <v>EVL1</v>
      </c>
      <c r="H114" s="26" t="str">
        <f t="shared" si="3"/>
        <v>01 60 91 5264</v>
      </c>
      <c r="I114" s="2" t="s">
        <v>32</v>
      </c>
      <c r="J114" s="2" t="s">
        <v>27</v>
      </c>
      <c r="K114" s="26" t="str">
        <f>VLOOKUP(A114,'Base travail'!$A$1:$M$502,6,FALSE)</f>
        <v>Analogique</v>
      </c>
      <c r="L114" s="2"/>
    </row>
    <row r="115" spans="1:12" x14ac:dyDescent="0.25">
      <c r="A115" s="26">
        <v>200408</v>
      </c>
      <c r="B115" s="56">
        <f>VLOOKUP(A115,'Base travail'!A:D,3,FALSE)</f>
        <v>5196</v>
      </c>
      <c r="C115" s="56" t="str">
        <f>VLOOKUP(A115,'Base travail'!A:K,11,FALSE)</f>
        <v>Paries</v>
      </c>
      <c r="D115" s="56" t="str">
        <f>VLOOKUP(A115,'Base travail'!A:K,10,FALSE)</f>
        <v>Marlène</v>
      </c>
      <c r="E115" s="2"/>
      <c r="F115" s="2"/>
      <c r="G115" s="26" t="str">
        <f>VLOOKUP(A115,'Base travail'!$A$1:$M$502,9,FALSE)</f>
        <v>X1</v>
      </c>
      <c r="H115" s="26" t="str">
        <f t="shared" si="3"/>
        <v>01 60 91 5196</v>
      </c>
      <c r="I115" s="2" t="s">
        <v>33</v>
      </c>
      <c r="J115" s="2" t="s">
        <v>27</v>
      </c>
      <c r="K115" s="26" t="str">
        <f>VLOOKUP(A115,'Base travail'!$A$1:$M$502,6,FALSE)</f>
        <v>Numerique Filaire</v>
      </c>
      <c r="L115" s="2"/>
    </row>
    <row r="116" spans="1:12" x14ac:dyDescent="0.25">
      <c r="A116" s="26">
        <v>200409</v>
      </c>
      <c r="B116" s="56">
        <f>VLOOKUP(A116,'Base travail'!A:D,3,FALSE)</f>
        <v>5191</v>
      </c>
      <c r="C116" s="56" t="str">
        <f>VLOOKUP(A116,'Base travail'!A:K,11,FALSE)</f>
        <v>Birocheau</v>
      </c>
      <c r="D116" s="56" t="str">
        <f>VLOOKUP(A116,'Base travail'!A:K,10,FALSE)</f>
        <v>marie</v>
      </c>
      <c r="E116" s="2"/>
      <c r="F116" s="2"/>
      <c r="G116" s="26" t="str">
        <f>VLOOKUP(A116,'Base travail'!$A$1:$M$502,9,FALSE)</f>
        <v>X1</v>
      </c>
      <c r="H116" s="26" t="str">
        <f t="shared" si="3"/>
        <v>01 60 91 5191</v>
      </c>
      <c r="I116" s="2" t="s">
        <v>33</v>
      </c>
      <c r="J116" s="2" t="s">
        <v>27</v>
      </c>
      <c r="K116" s="26" t="str">
        <f>VLOOKUP(A116,'Base travail'!$A$1:$M$502,6,FALSE)</f>
        <v>Numerique Filaire</v>
      </c>
      <c r="L116" s="2"/>
    </row>
    <row r="117" spans="1:12" x14ac:dyDescent="0.25">
      <c r="A117" s="26">
        <v>200410</v>
      </c>
      <c r="B117" s="56">
        <f>VLOOKUP(A117,'Base travail'!A:D,3,FALSE)</f>
        <v>5359</v>
      </c>
      <c r="C117" s="56" t="str">
        <f>VLOOKUP(A117,'Base travail'!A:K,11,FALSE)</f>
        <v>Goncalves</v>
      </c>
      <c r="D117" s="56" t="str">
        <f>VLOOKUP(A117,'Base travail'!A:K,10,FALSE)</f>
        <v>Jorge</v>
      </c>
      <c r="E117" s="2"/>
      <c r="F117" s="2"/>
      <c r="G117" s="26" t="str">
        <f>VLOOKUP(A117,'Base travail'!$A$1:$M$502,9,FALSE)</f>
        <v>X1</v>
      </c>
      <c r="H117" s="26" t="str">
        <f t="shared" si="3"/>
        <v>01 60 91 5359</v>
      </c>
      <c r="I117" s="2" t="s">
        <v>33</v>
      </c>
      <c r="J117" s="2" t="s">
        <v>27</v>
      </c>
      <c r="K117" s="26" t="str">
        <f>VLOOKUP(A117,'Base travail'!$A$1:$M$502,6,FALSE)</f>
        <v>Numerique Filaire</v>
      </c>
      <c r="L117" s="2"/>
    </row>
    <row r="118" spans="1:12" x14ac:dyDescent="0.25">
      <c r="A118" s="26">
        <v>200411</v>
      </c>
      <c r="B118" s="56">
        <f>VLOOKUP(A118,'Base travail'!A:D,3,FALSE)</f>
        <v>5246</v>
      </c>
      <c r="C118" s="56" t="str">
        <f>VLOOKUP(A118,'Base travail'!A:K,11,FALSE)</f>
        <v>BASKAR</v>
      </c>
      <c r="D118" s="56" t="str">
        <f>VLOOKUP(A118,'Base travail'!A:K,10,FALSE)</f>
        <v>Christophe</v>
      </c>
      <c r="E118" s="2"/>
      <c r="F118" s="2"/>
      <c r="G118" s="26" t="str">
        <f>VLOOKUP(A118,'Base travail'!$A$1:$M$502,9,FALSE)</f>
        <v>X1</v>
      </c>
      <c r="H118" s="26" t="str">
        <f t="shared" si="3"/>
        <v>01 60 91 5246</v>
      </c>
      <c r="I118" s="2" t="s">
        <v>33</v>
      </c>
      <c r="J118" s="2" t="s">
        <v>27</v>
      </c>
      <c r="K118" s="26" t="str">
        <f>VLOOKUP(A118,'Base travail'!$A$1:$M$502,6,FALSE)</f>
        <v>Numerique Filaire</v>
      </c>
      <c r="L118" s="2"/>
    </row>
    <row r="119" spans="1:12" x14ac:dyDescent="0.25">
      <c r="A119" s="26">
        <v>200412</v>
      </c>
      <c r="B119" s="56">
        <f>VLOOKUP(A119,'Base travail'!A:D,3,FALSE)</f>
        <v>5167</v>
      </c>
      <c r="C119" s="56">
        <f>VLOOKUP(A119,'Base travail'!A:K,11,FALSE)</f>
        <v>0</v>
      </c>
      <c r="D119" s="56" t="str">
        <f>VLOOKUP(A119,'Base travail'!A:K,10,FALSE)</f>
        <v>Marine</v>
      </c>
      <c r="E119" s="2"/>
      <c r="F119" s="2"/>
      <c r="G119" s="26" t="str">
        <f>VLOOKUP(A119,'Base travail'!A:K,9,FALSE)</f>
        <v>X1</v>
      </c>
      <c r="H119" s="26" t="str">
        <f t="shared" si="3"/>
        <v>01 60 91 5167</v>
      </c>
      <c r="I119" s="2" t="s">
        <v>34</v>
      </c>
      <c r="J119" s="2" t="s">
        <v>27</v>
      </c>
      <c r="K119" s="26" t="str">
        <f>VLOOKUP(A119,'Base travail'!$A$1:$M$502,6,FALSE)</f>
        <v>Numerique Filaire</v>
      </c>
      <c r="L119" s="2"/>
    </row>
    <row r="120" spans="1:12" x14ac:dyDescent="0.25">
      <c r="A120" s="26">
        <v>200413</v>
      </c>
      <c r="B120" s="56">
        <f>VLOOKUP(A120,'Base travail'!A:D,3,FALSE)</f>
        <v>5247</v>
      </c>
      <c r="C120" s="56" t="str">
        <f>VLOOKUP(A120,'Base travail'!A:K,11,FALSE)</f>
        <v>DUSSOYE</v>
      </c>
      <c r="D120" s="56" t="str">
        <f>VLOOKUP(A120,'Base travail'!A:K,10,FALSE)</f>
        <v>Anand</v>
      </c>
      <c r="E120" s="2"/>
      <c r="F120" s="2"/>
      <c r="G120" s="26" t="str">
        <f>VLOOKUP(A120,'Base travail'!A:K,9,FALSE)</f>
        <v>X1</v>
      </c>
      <c r="H120" s="26" t="str">
        <f t="shared" si="3"/>
        <v>01 60 91 5247</v>
      </c>
      <c r="I120" s="2" t="s">
        <v>33</v>
      </c>
      <c r="J120" s="2" t="s">
        <v>27</v>
      </c>
      <c r="K120" s="26" t="e">
        <f>VLOOKUP(A120,'Base travail'!$A$1:$M$502,6,FALSE)</f>
        <v>#N/A</v>
      </c>
      <c r="L120" s="2"/>
    </row>
    <row r="121" spans="1:12" x14ac:dyDescent="0.25">
      <c r="A121" s="26">
        <v>200414</v>
      </c>
      <c r="B121" s="56">
        <f>VLOOKUP(A121,'Base travail'!A:D,3,FALSE)</f>
        <v>5502</v>
      </c>
      <c r="C121" s="56">
        <f>VLOOKUP(A121,'Base travail'!A:K,11,FALSE)</f>
        <v>0</v>
      </c>
      <c r="D121" s="56" t="str">
        <f>VLOOKUP(A121,'Base travail'!A:K,10,FALSE)</f>
        <v>Retour Proservia</v>
      </c>
      <c r="E121" s="2"/>
      <c r="F121" s="2"/>
      <c r="G121" s="26" t="str">
        <f>VLOOKUP(A121,'Base travail'!A:K,9,FALSE)</f>
        <v>EVL2</v>
      </c>
      <c r="H121" s="26" t="str">
        <f t="shared" si="3"/>
        <v>01 60 91 5502</v>
      </c>
      <c r="I121" s="2" t="s">
        <v>32</v>
      </c>
      <c r="J121" s="2" t="s">
        <v>27</v>
      </c>
      <c r="K121" s="26" t="str">
        <f>VLOOKUP(A121,'Base travail'!$A$1:$M$502,6,FALSE)</f>
        <v>Analogique</v>
      </c>
      <c r="L121" s="2"/>
    </row>
    <row r="122" spans="1:12" x14ac:dyDescent="0.25">
      <c r="A122" s="26">
        <v>200415</v>
      </c>
      <c r="B122" s="56">
        <f>VLOOKUP(A122,'Base travail'!A:D,3,FALSE)</f>
        <v>5754</v>
      </c>
      <c r="C122" s="56" t="str">
        <f>VLOOKUP(A122,'Base travail'!A:K,11,FALSE)</f>
        <v>BELLICAUD</v>
      </c>
      <c r="D122" s="56" t="str">
        <f>VLOOKUP(A122,'Base travail'!A:K,10,FALSE)</f>
        <v>JEAN NOEL</v>
      </c>
      <c r="E122" s="2"/>
      <c r="F122" s="2"/>
      <c r="G122" s="26" t="str">
        <f>VLOOKUP(A122,'Base travail'!A:K,9,FALSE)</f>
        <v>EVL2</v>
      </c>
      <c r="H122" s="26" t="str">
        <f t="shared" si="3"/>
        <v>01 60 91 5754</v>
      </c>
      <c r="I122" s="2" t="s">
        <v>32</v>
      </c>
      <c r="J122" s="2" t="s">
        <v>27</v>
      </c>
      <c r="K122" s="26" t="str">
        <f>VLOOKUP(A122,'Base travail'!$A$1:$M$502,6,FALSE)</f>
        <v>Analogique</v>
      </c>
      <c r="L122" s="2"/>
    </row>
    <row r="123" spans="1:12" x14ac:dyDescent="0.25">
      <c r="A123" s="26">
        <v>200416</v>
      </c>
      <c r="B123" s="56">
        <f>VLOOKUP(A123,'Base travail'!A:D,3,FALSE)</f>
        <v>5487</v>
      </c>
      <c r="C123" s="56" t="str">
        <f>VLOOKUP(A123,'Base travail'!A:K,11,FALSE)</f>
        <v>KAO</v>
      </c>
      <c r="D123" s="56" t="str">
        <f>VLOOKUP(A123,'Base travail'!A:K,10,FALSE)</f>
        <v>BACARI</v>
      </c>
      <c r="E123" s="2"/>
      <c r="F123" s="2"/>
      <c r="G123" s="26" t="str">
        <f>VLOOKUP(A123,'Base travail'!A:K,9,FALSE)</f>
        <v>EVL2</v>
      </c>
      <c r="H123" s="26" t="str">
        <f t="shared" si="3"/>
        <v>01 60 91 5487</v>
      </c>
      <c r="I123" s="2" t="s">
        <v>32</v>
      </c>
      <c r="J123" s="2" t="s">
        <v>27</v>
      </c>
      <c r="K123" s="26" t="e">
        <f>VLOOKUP(A123,'Base travail'!$A$1:$M$502,6,FALSE)</f>
        <v>#N/A</v>
      </c>
      <c r="L123" s="2"/>
    </row>
    <row r="124" spans="1:12" x14ac:dyDescent="0.25">
      <c r="A124" s="26">
        <v>200417</v>
      </c>
      <c r="B124" s="56">
        <f>VLOOKUP(A124,'Base travail'!A:D,3,FALSE)</f>
        <v>5735</v>
      </c>
      <c r="C124" s="56" t="str">
        <f>VLOOKUP(A124,'Base travail'!A:K,11,FALSE)</f>
        <v>Lechat</v>
      </c>
      <c r="D124" s="56" t="str">
        <f>VLOOKUP(A124,'Base travail'!A:K,10,FALSE)</f>
        <v>Jean Pierre</v>
      </c>
      <c r="E124" s="2"/>
      <c r="F124" s="2"/>
      <c r="G124" s="26" t="str">
        <f>VLOOKUP(A124,'Base travail'!A:K,9,FALSE)</f>
        <v>EVL2</v>
      </c>
      <c r="H124" s="26" t="str">
        <f t="shared" si="3"/>
        <v>01 60 91 5735</v>
      </c>
      <c r="I124" s="2" t="s">
        <v>32</v>
      </c>
      <c r="J124" s="2" t="s">
        <v>27</v>
      </c>
      <c r="K124" s="26" t="str">
        <f>VLOOKUP(A124,'Base travail'!$A$1:$M$502,6,FALSE)</f>
        <v>Analogique</v>
      </c>
      <c r="L124" s="2"/>
    </row>
    <row r="125" spans="1:12" x14ac:dyDescent="0.25">
      <c r="A125" s="26">
        <v>200418</v>
      </c>
      <c r="B125" s="56">
        <f>VLOOKUP(A125,'Base travail'!A:D,3,FALSE)</f>
        <v>5287</v>
      </c>
      <c r="C125" s="56" t="str">
        <f>VLOOKUP(A125,'Base travail'!A:K,11,FALSE)</f>
        <v>Magali</v>
      </c>
      <c r="D125" s="56" t="str">
        <f>VLOOKUP(A125,'Base travail'!A:K,10,FALSE)</f>
        <v>FINGONNET</v>
      </c>
      <c r="E125" s="2"/>
      <c r="F125" s="2"/>
      <c r="G125" s="26" t="str">
        <f>VLOOKUP(A125,'Base travail'!A:K,9,FALSE)</f>
        <v>EV2</v>
      </c>
      <c r="H125" s="26" t="str">
        <f t="shared" si="3"/>
        <v>01 60 91 5287</v>
      </c>
      <c r="I125" s="2" t="s">
        <v>32</v>
      </c>
      <c r="J125" s="2" t="s">
        <v>27</v>
      </c>
      <c r="K125" s="26" t="e">
        <f>VLOOKUP(A125,'Base travail'!$A$1:$M$502,6,FALSE)</f>
        <v>#N/A</v>
      </c>
      <c r="L125" s="2"/>
    </row>
    <row r="126" spans="1:12" x14ac:dyDescent="0.25">
      <c r="A126" s="26">
        <v>200419</v>
      </c>
      <c r="B126" s="56">
        <f>VLOOKUP(A126,'Base travail'!A:D,3,FALSE)</f>
        <v>5203</v>
      </c>
      <c r="C126" s="56" t="str">
        <f>VLOOKUP(A126,'Base travail'!A:K,11,FALSE)</f>
        <v>Adrien</v>
      </c>
      <c r="D126" s="56" t="str">
        <f>VLOOKUP(A126,'Base travail'!A:K,10,FALSE)</f>
        <v xml:space="preserve">DE ALMEIDA </v>
      </c>
      <c r="E126" s="2"/>
      <c r="F126" s="2"/>
      <c r="G126" s="26" t="str">
        <f>VLOOKUP(A126,'Base travail'!A:K,9,FALSE)</f>
        <v>EVL2</v>
      </c>
      <c r="H126" s="26" t="str">
        <f t="shared" si="3"/>
        <v>01 60 91 5203</v>
      </c>
      <c r="I126" s="2" t="s">
        <v>32</v>
      </c>
      <c r="J126" s="2" t="s">
        <v>27</v>
      </c>
      <c r="K126" s="26" t="e">
        <f>VLOOKUP(A126,'Base travail'!$A$1:$M$502,6,FALSE)</f>
        <v>#N/A</v>
      </c>
      <c r="L126" s="2"/>
    </row>
    <row r="127" spans="1:12" x14ac:dyDescent="0.25">
      <c r="A127" s="26">
        <v>200420</v>
      </c>
      <c r="B127" s="56">
        <f>VLOOKUP(A127,'Base travail'!A:D,3,FALSE)</f>
        <v>6010</v>
      </c>
      <c r="C127" s="56">
        <f>VLOOKUP(A127,'Base travail'!A:K,11,FALSE)</f>
        <v>0</v>
      </c>
      <c r="D127" s="56" t="str">
        <f>VLOOKUP(A127,'Base travail'!A:K,10,FALSE)</f>
        <v>Agent sécurité</v>
      </c>
      <c r="E127" s="2"/>
      <c r="F127" s="2"/>
      <c r="G127" s="26" t="str">
        <f>VLOOKUP(A127,'Base travail'!A:K,9,FALSE)</f>
        <v>EVL2</v>
      </c>
      <c r="H127" s="26" t="str">
        <f t="shared" si="3"/>
        <v>01 60 91 6010</v>
      </c>
      <c r="I127" s="2" t="s">
        <v>27</v>
      </c>
      <c r="J127" s="2" t="s">
        <v>27</v>
      </c>
      <c r="K127" s="26" t="str">
        <f>VLOOKUP(A127,'Base travail'!$A$1:$M$502,6,FALSE)</f>
        <v>Numerique Filaire</v>
      </c>
      <c r="L127" s="2"/>
    </row>
    <row r="128" spans="1:12" x14ac:dyDescent="0.25">
      <c r="A128" s="26">
        <v>200421</v>
      </c>
      <c r="B128" s="56">
        <f>VLOOKUP(A128,'Base travail'!A:D,3,FALSE)</f>
        <v>5110</v>
      </c>
      <c r="C128" s="56">
        <f>VLOOKUP(A128,'Base travail'!A:K,11,FALSE)</f>
        <v>0</v>
      </c>
      <c r="D128" s="56" t="str">
        <f>VLOOKUP(A128,'Base travail'!A:K,10,FALSE)</f>
        <v>Tunnel EVL1 -EVL0</v>
      </c>
      <c r="E128" s="2"/>
      <c r="F128" s="2"/>
      <c r="G128" s="26">
        <f>VLOOKUP(A128,'Base travail'!A:K,9,FALSE)</f>
        <v>0</v>
      </c>
      <c r="H128" s="26" t="str">
        <f t="shared" si="3"/>
        <v>01 60 91 5110</v>
      </c>
      <c r="I128" s="2" t="s">
        <v>34</v>
      </c>
      <c r="J128" s="2" t="s">
        <v>27</v>
      </c>
      <c r="K128" s="26" t="str">
        <f>VLOOKUP(A128,'Base travail'!$A$1:$M$502,6,FALSE)</f>
        <v>Numerique Filaire</v>
      </c>
      <c r="L128" s="2"/>
    </row>
    <row r="129" spans="1:12" x14ac:dyDescent="0.25">
      <c r="A129" s="26">
        <v>200422</v>
      </c>
      <c r="B129" s="56">
        <f>VLOOKUP(A129,'Base travail'!A:D,3,FALSE)</f>
        <v>5283</v>
      </c>
      <c r="C129" s="56" t="str">
        <f>VLOOKUP(A129,'Base travail'!A:K,11,FALSE)</f>
        <v>MASSON</v>
      </c>
      <c r="D129" s="56" t="str">
        <f>VLOOKUP(A129,'Base travail'!A:K,10,FALSE)</f>
        <v>Catherine</v>
      </c>
      <c r="E129" s="2"/>
      <c r="F129" s="2"/>
      <c r="G129" s="26" t="str">
        <f>VLOOKUP(A129,'Base travail'!A:K,9,FALSE)</f>
        <v>EVL1</v>
      </c>
      <c r="H129" s="26" t="str">
        <f t="shared" si="3"/>
        <v>01 60 91 5283</v>
      </c>
      <c r="I129" s="2" t="s">
        <v>33</v>
      </c>
      <c r="J129" s="2" t="s">
        <v>27</v>
      </c>
      <c r="K129" s="26" t="e">
        <f>VLOOKUP(A129,'Base travail'!$A$1:$M$502,6,FALSE)</f>
        <v>#N/A</v>
      </c>
      <c r="L129" s="2"/>
    </row>
    <row r="130" spans="1:12" x14ac:dyDescent="0.25">
      <c r="A130" s="26">
        <v>200423</v>
      </c>
      <c r="B130" s="56">
        <f>VLOOKUP(A130,'Base travail'!A:D,3,FALSE)</f>
        <v>5503</v>
      </c>
      <c r="C130" s="56">
        <f>VLOOKUP(A130,'Base travail'!A:K,11,FALSE)</f>
        <v>0</v>
      </c>
      <c r="D130" s="56" t="str">
        <f>VLOOKUP(A130,'Base travail'!A:K,10,FALSE)</f>
        <v>Exaprom Econocom</v>
      </c>
      <c r="E130" s="2"/>
      <c r="F130" s="2"/>
      <c r="G130" s="26" t="str">
        <f>VLOOKUP(A130,'Base travail'!$A$1:$M$502,9,FALSE)</f>
        <v>EVL1</v>
      </c>
      <c r="H130" s="26" t="str">
        <f t="shared" si="3"/>
        <v>01 60 91 5503</v>
      </c>
      <c r="I130" s="2" t="s">
        <v>32</v>
      </c>
      <c r="J130" s="2" t="s">
        <v>27</v>
      </c>
      <c r="K130" s="26" t="str">
        <f>VLOOKUP(A130,'Base travail'!$A$1:$M$502,6,FALSE)</f>
        <v>Analogique</v>
      </c>
      <c r="L130" s="2"/>
    </row>
    <row r="131" spans="1:12" x14ac:dyDescent="0.25">
      <c r="A131" s="26">
        <v>200424</v>
      </c>
      <c r="B131" s="56">
        <f>VLOOKUP(A131,'Base travail'!A:D,3,FALSE)</f>
        <v>5160</v>
      </c>
      <c r="C131" s="56" t="str">
        <f>VLOOKUP(A131,'Base travail'!A:K,11,FALSE)</f>
        <v>Corinne</v>
      </c>
      <c r="D131" s="56" t="str">
        <f>VLOOKUP(A131,'Base travail'!A:K,10,FALSE)</f>
        <v>DUHAMEL</v>
      </c>
      <c r="E131" s="2"/>
      <c r="F131" s="2"/>
      <c r="G131" s="26" t="str">
        <f>VLOOKUP(A131,'Base travail'!$A$1:$M$502,9,FALSE)</f>
        <v>EVL1</v>
      </c>
      <c r="H131" s="26" t="str">
        <f t="shared" si="3"/>
        <v>01 60 91 5160</v>
      </c>
      <c r="I131" s="2" t="s">
        <v>34</v>
      </c>
      <c r="J131" s="2" t="s">
        <v>27</v>
      </c>
      <c r="K131" s="26" t="str">
        <f>VLOOKUP(A131,'Base travail'!$A$1:$M$502,6,FALSE)</f>
        <v>Numerique Filaire</v>
      </c>
      <c r="L131" s="2"/>
    </row>
    <row r="132" spans="1:12" x14ac:dyDescent="0.25">
      <c r="A132" s="26">
        <v>200425</v>
      </c>
      <c r="B132" s="56">
        <f>VLOOKUP(A132,'Base travail'!A:D,3,FALSE)</f>
        <v>5279</v>
      </c>
      <c r="C132" s="56" t="str">
        <f>VLOOKUP(A132,'Base travail'!A:K,11,FALSE)</f>
        <v>Fauconnier</v>
      </c>
      <c r="D132" s="56" t="str">
        <f>VLOOKUP(A132,'Base travail'!A:K,10,FALSE)</f>
        <v>Amandine</v>
      </c>
      <c r="E132" s="2"/>
      <c r="F132" s="2"/>
      <c r="G132" s="26" t="str">
        <f>VLOOKUP(A132,'Base travail'!$A$1:$M$502,9,FALSE)</f>
        <v>X0</v>
      </c>
      <c r="H132" s="26" t="str">
        <f t="shared" si="3"/>
        <v>01 60 91 5279</v>
      </c>
      <c r="I132" s="2" t="s">
        <v>33</v>
      </c>
      <c r="J132" s="2" t="s">
        <v>27</v>
      </c>
      <c r="K132" s="26" t="str">
        <f>VLOOKUP(A132,'Base travail'!$A$1:$M$502,6,FALSE)</f>
        <v>IP - Filaire</v>
      </c>
      <c r="L132" s="2"/>
    </row>
    <row r="133" spans="1:12" x14ac:dyDescent="0.25">
      <c r="A133" s="26">
        <v>200426</v>
      </c>
      <c r="B133" s="56">
        <f>VLOOKUP(A133,'Base travail'!A:D,3,FALSE)</f>
        <v>5344</v>
      </c>
      <c r="C133" s="56" t="str">
        <f>VLOOKUP(A133,'Base travail'!A:K,11,FALSE)</f>
        <v>Claparede</v>
      </c>
      <c r="D133" s="56" t="str">
        <f>VLOOKUP(A133,'Base travail'!A:K,10,FALSE)</f>
        <v>Guy</v>
      </c>
      <c r="E133" s="2"/>
      <c r="F133" s="2"/>
      <c r="G133" s="26" t="str">
        <f>VLOOKUP(A133,'Base travail'!$A$1:$M$502,9,FALSE)</f>
        <v>X0</v>
      </c>
      <c r="H133" s="26" t="str">
        <f t="shared" si="3"/>
        <v>01 60 91 5344</v>
      </c>
      <c r="I133" s="2" t="s">
        <v>34</v>
      </c>
      <c r="J133" s="2" t="s">
        <v>27</v>
      </c>
      <c r="K133" s="26" t="str">
        <f>VLOOKUP(A133,'Base travail'!$A$1:$M$502,6,FALSE)</f>
        <v>IP - Filaire</v>
      </c>
      <c r="L133" s="2"/>
    </row>
    <row r="134" spans="1:12" x14ac:dyDescent="0.25">
      <c r="A134" s="26">
        <v>200427</v>
      </c>
      <c r="B134" s="56" t="e">
        <f>VLOOKUP(A134,'Base travail'!A:D,3,FALSE)</f>
        <v>#N/A</v>
      </c>
      <c r="C134" s="56" t="e">
        <f>VLOOKUP(A134,'Base travail'!A:K,11,FALSE)</f>
        <v>#N/A</v>
      </c>
      <c r="D134" s="56" t="e">
        <f>VLOOKUP(A134,'Base travail'!A:K,10,FALSE)</f>
        <v>#N/A</v>
      </c>
      <c r="E134" s="2"/>
      <c r="F134" s="2"/>
      <c r="G134" s="26" t="e">
        <f>VLOOKUP(A134,'Base travail'!$A$1:$M$502,9,FALSE)</f>
        <v>#N/A</v>
      </c>
      <c r="H134" s="26" t="e">
        <f t="shared" si="3"/>
        <v>#N/A</v>
      </c>
      <c r="I134" s="2" t="s">
        <v>27</v>
      </c>
      <c r="J134" s="2" t="s">
        <v>27</v>
      </c>
      <c r="K134" s="26" t="e">
        <f>VLOOKUP(A134,'Base travail'!$A$1:$M$502,6,FALSE)</f>
        <v>#N/A</v>
      </c>
      <c r="L134" s="2"/>
    </row>
    <row r="135" spans="1:12" x14ac:dyDescent="0.25">
      <c r="A135" s="26">
        <v>200428</v>
      </c>
      <c r="B135" s="56" t="e">
        <f>VLOOKUP(A135,'Base travail'!A:D,3,FALSE)</f>
        <v>#N/A</v>
      </c>
      <c r="C135" s="56" t="e">
        <f>VLOOKUP(A135,'Base travail'!A:K,11,FALSE)</f>
        <v>#N/A</v>
      </c>
      <c r="D135" s="56" t="e">
        <f>VLOOKUP(A135,'Base travail'!A:K,10,FALSE)</f>
        <v>#N/A</v>
      </c>
      <c r="E135" s="2"/>
      <c r="F135" s="2"/>
      <c r="G135" s="26" t="e">
        <f>VLOOKUP(A135,'Base travail'!$A$1:$M$502,9,FALSE)</f>
        <v>#N/A</v>
      </c>
      <c r="H135" s="26" t="e">
        <f t="shared" ref="H135:H166" si="4">_xlfn.CONCAT("01 60 91 ",B135)</f>
        <v>#N/A</v>
      </c>
      <c r="I135" s="2" t="s">
        <v>27</v>
      </c>
      <c r="J135" s="2" t="s">
        <v>27</v>
      </c>
      <c r="K135" s="26" t="e">
        <f>VLOOKUP(A135,'Base travail'!$A$1:$M$502,6,FALSE)</f>
        <v>#N/A</v>
      </c>
      <c r="L135" s="2"/>
    </row>
    <row r="136" spans="1:12" x14ac:dyDescent="0.25">
      <c r="A136" s="26">
        <v>200429</v>
      </c>
      <c r="B136" s="56" t="e">
        <f>VLOOKUP(A136,'Base travail'!A:D,3,FALSE)</f>
        <v>#N/A</v>
      </c>
      <c r="C136" s="56" t="e">
        <f>VLOOKUP(A136,'Base travail'!A:K,11,FALSE)</f>
        <v>#N/A</v>
      </c>
      <c r="D136" s="56" t="e">
        <f>VLOOKUP(A136,'Base travail'!A:K,10,FALSE)</f>
        <v>#N/A</v>
      </c>
      <c r="E136" s="2"/>
      <c r="F136" s="2"/>
      <c r="G136" s="26" t="e">
        <f>VLOOKUP(A136,'Base travail'!$A$1:$M$502,9,FALSE)</f>
        <v>#N/A</v>
      </c>
      <c r="H136" s="26" t="e">
        <f t="shared" si="4"/>
        <v>#N/A</v>
      </c>
      <c r="I136" s="2" t="s">
        <v>27</v>
      </c>
      <c r="J136" s="2" t="s">
        <v>27</v>
      </c>
      <c r="K136" s="26" t="e">
        <f>VLOOKUP(A136,'Base travail'!$A$1:$M$502,6,FALSE)</f>
        <v>#N/A</v>
      </c>
      <c r="L136" s="2"/>
    </row>
    <row r="137" spans="1:12" x14ac:dyDescent="0.25">
      <c r="A137" s="26">
        <v>200430</v>
      </c>
      <c r="B137" s="56" t="e">
        <f>VLOOKUP(A137,'Base travail'!A:D,3,FALSE)</f>
        <v>#N/A</v>
      </c>
      <c r="C137" s="56" t="e">
        <f>VLOOKUP(A137,'Base travail'!A:K,11,FALSE)</f>
        <v>#N/A</v>
      </c>
      <c r="D137" s="56" t="e">
        <f>VLOOKUP(A137,'Base travail'!A:K,10,FALSE)</f>
        <v>#N/A</v>
      </c>
      <c r="E137" s="2"/>
      <c r="F137" s="2"/>
      <c r="G137" s="26" t="e">
        <f>VLOOKUP(A137,'Base travail'!$A$1:$M$502,9,FALSE)</f>
        <v>#N/A</v>
      </c>
      <c r="H137" s="26" t="e">
        <f t="shared" si="4"/>
        <v>#N/A</v>
      </c>
      <c r="I137" s="2" t="s">
        <v>27</v>
      </c>
      <c r="J137" s="2" t="s">
        <v>27</v>
      </c>
      <c r="K137" s="26" t="e">
        <f>VLOOKUP(A137,'Base travail'!$A$1:$M$502,6,FALSE)</f>
        <v>#N/A</v>
      </c>
      <c r="L137" s="2"/>
    </row>
    <row r="138" spans="1:12" x14ac:dyDescent="0.25">
      <c r="A138" s="26">
        <v>200431</v>
      </c>
      <c r="B138" s="56" t="e">
        <f>VLOOKUP(A138,'Base travail'!A:D,3,FALSE)</f>
        <v>#N/A</v>
      </c>
      <c r="C138" s="56" t="e">
        <f>VLOOKUP(A138,'Base travail'!A:K,11,FALSE)</f>
        <v>#N/A</v>
      </c>
      <c r="D138" s="56" t="e">
        <f>VLOOKUP(A138,'Base travail'!A:K,10,FALSE)</f>
        <v>#N/A</v>
      </c>
      <c r="E138" s="2"/>
      <c r="F138" s="2"/>
      <c r="G138" s="26" t="e">
        <f>VLOOKUP(A138,'Base travail'!$A$1:$M$502,9,FALSE)</f>
        <v>#N/A</v>
      </c>
      <c r="H138" s="26" t="e">
        <f t="shared" si="4"/>
        <v>#N/A</v>
      </c>
      <c r="I138" s="2" t="s">
        <v>27</v>
      </c>
      <c r="J138" s="2" t="s">
        <v>27</v>
      </c>
      <c r="K138" s="26" t="e">
        <f>VLOOKUP(A138,'Base travail'!$A$1:$M$502,6,FALSE)</f>
        <v>#N/A</v>
      </c>
      <c r="L138" s="2"/>
    </row>
    <row r="139" spans="1:12" x14ac:dyDescent="0.25">
      <c r="A139" s="26">
        <v>200432</v>
      </c>
      <c r="B139" s="56" t="e">
        <f>VLOOKUP(A139,'Base travail'!A:D,3,FALSE)</f>
        <v>#N/A</v>
      </c>
      <c r="C139" s="56" t="e">
        <f>VLOOKUP(A139,'Base travail'!A:K,11,FALSE)</f>
        <v>#N/A</v>
      </c>
      <c r="D139" s="56" t="e">
        <f>VLOOKUP(A139,'Base travail'!A:K,10,FALSE)</f>
        <v>#N/A</v>
      </c>
      <c r="E139" s="2"/>
      <c r="F139" s="2"/>
      <c r="G139" s="26" t="e">
        <f>VLOOKUP(A139,'Base travail'!$A$1:$M$502,9,FALSE)</f>
        <v>#N/A</v>
      </c>
      <c r="H139" s="26" t="e">
        <f t="shared" si="4"/>
        <v>#N/A</v>
      </c>
      <c r="I139" s="2" t="s">
        <v>27</v>
      </c>
      <c r="J139" s="2" t="s">
        <v>27</v>
      </c>
      <c r="K139" s="26" t="e">
        <f>VLOOKUP(A139,'Base travail'!$A$1:$M$502,6,FALSE)</f>
        <v>#N/A</v>
      </c>
      <c r="L139" s="2"/>
    </row>
    <row r="140" spans="1:12" x14ac:dyDescent="0.25">
      <c r="A140" s="26">
        <v>200433</v>
      </c>
      <c r="B140" s="56" t="e">
        <f>VLOOKUP(A140,'Base travail'!A:D,3,FALSE)</f>
        <v>#N/A</v>
      </c>
      <c r="C140" s="56" t="e">
        <f>VLOOKUP(A140,'Base travail'!A:K,11,FALSE)</f>
        <v>#N/A</v>
      </c>
      <c r="D140" s="56" t="e">
        <f>VLOOKUP(A140,'Base travail'!A:K,10,FALSE)</f>
        <v>#N/A</v>
      </c>
      <c r="E140" s="2"/>
      <c r="F140" s="2"/>
      <c r="G140" s="26" t="e">
        <f>VLOOKUP(A140,'Base travail'!$A$1:$M$502,9,FALSE)</f>
        <v>#N/A</v>
      </c>
      <c r="H140" s="26" t="e">
        <f t="shared" si="4"/>
        <v>#N/A</v>
      </c>
      <c r="I140" s="2" t="s">
        <v>27</v>
      </c>
      <c r="J140" s="2" t="s">
        <v>27</v>
      </c>
      <c r="K140" s="26" t="e">
        <f>VLOOKUP(A140,'Base travail'!$A$1:$M$502,6,FALSE)</f>
        <v>#N/A</v>
      </c>
      <c r="L140" s="2"/>
    </row>
    <row r="141" spans="1:12" x14ac:dyDescent="0.25">
      <c r="A141" s="26">
        <v>200434</v>
      </c>
      <c r="B141" s="56" t="e">
        <f>VLOOKUP(A141,'Base travail'!A:D,3,FALSE)</f>
        <v>#N/A</v>
      </c>
      <c r="C141" s="56" t="e">
        <f>VLOOKUP(A141,'Base travail'!A:K,11,FALSE)</f>
        <v>#N/A</v>
      </c>
      <c r="D141" s="56" t="e">
        <f>VLOOKUP(A141,'Base travail'!A:K,10,FALSE)</f>
        <v>#N/A</v>
      </c>
      <c r="E141" s="2"/>
      <c r="F141" s="2"/>
      <c r="G141" s="26" t="e">
        <f>VLOOKUP(A141,'Base travail'!$A$1:$M$502,9,FALSE)</f>
        <v>#N/A</v>
      </c>
      <c r="H141" s="26" t="e">
        <f t="shared" si="4"/>
        <v>#N/A</v>
      </c>
      <c r="I141" s="2" t="s">
        <v>27</v>
      </c>
      <c r="J141" s="2" t="s">
        <v>27</v>
      </c>
      <c r="K141" s="26" t="e">
        <f>VLOOKUP(A141,'Base travail'!$A$1:$M$502,6,FALSE)</f>
        <v>#N/A</v>
      </c>
      <c r="L141" s="2"/>
    </row>
    <row r="142" spans="1:12" x14ac:dyDescent="0.25">
      <c r="A142" s="26">
        <v>200435</v>
      </c>
      <c r="B142" s="56" t="e">
        <f>VLOOKUP(A142,'Base travail'!A:D,3,FALSE)</f>
        <v>#N/A</v>
      </c>
      <c r="C142" s="56" t="e">
        <f>VLOOKUP(A142,'Base travail'!A:K,11,FALSE)</f>
        <v>#N/A</v>
      </c>
      <c r="D142" s="56" t="e">
        <f>VLOOKUP(A142,'Base travail'!A:K,10,FALSE)</f>
        <v>#N/A</v>
      </c>
      <c r="E142" s="2"/>
      <c r="F142" s="2"/>
      <c r="G142" s="26" t="e">
        <f>VLOOKUP(A142,'Base travail'!$A$1:$M$502,9,FALSE)</f>
        <v>#N/A</v>
      </c>
      <c r="H142" s="26" t="e">
        <f t="shared" si="4"/>
        <v>#N/A</v>
      </c>
      <c r="I142" s="2" t="s">
        <v>27</v>
      </c>
      <c r="J142" s="2" t="s">
        <v>27</v>
      </c>
      <c r="K142" s="26" t="e">
        <f>VLOOKUP(A142,'Base travail'!$A$1:$M$502,6,FALSE)</f>
        <v>#N/A</v>
      </c>
      <c r="L142" s="2"/>
    </row>
    <row r="143" spans="1:12" x14ac:dyDescent="0.25">
      <c r="A143" s="26">
        <v>200436</v>
      </c>
      <c r="B143" s="56" t="e">
        <f>VLOOKUP(A143,'Base travail'!A:D,3,FALSE)</f>
        <v>#N/A</v>
      </c>
      <c r="C143" s="56" t="e">
        <f>VLOOKUP(A143,'Base travail'!A:K,11,FALSE)</f>
        <v>#N/A</v>
      </c>
      <c r="D143" s="56" t="e">
        <f>VLOOKUP(A143,'Base travail'!A:K,10,FALSE)</f>
        <v>#N/A</v>
      </c>
      <c r="E143" s="2"/>
      <c r="F143" s="2"/>
      <c r="G143" s="26" t="e">
        <f>VLOOKUP(A143,'Base travail'!$A$1:$M$502,9,FALSE)</f>
        <v>#N/A</v>
      </c>
      <c r="H143" s="26" t="e">
        <f t="shared" si="4"/>
        <v>#N/A</v>
      </c>
      <c r="I143" s="2" t="s">
        <v>27</v>
      </c>
      <c r="J143" s="2" t="s">
        <v>27</v>
      </c>
      <c r="K143" s="26" t="e">
        <f>VLOOKUP(A143,'Base travail'!$A$1:$M$502,6,FALSE)</f>
        <v>#N/A</v>
      </c>
      <c r="L143" s="2"/>
    </row>
    <row r="144" spans="1:12" x14ac:dyDescent="0.25">
      <c r="A144" s="26">
        <v>200437</v>
      </c>
      <c r="B144" s="56" t="e">
        <f>VLOOKUP(A144,'Base travail'!A:D,3,FALSE)</f>
        <v>#N/A</v>
      </c>
      <c r="C144" s="56" t="e">
        <f>VLOOKUP(A144,'Base travail'!A:K,11,FALSE)</f>
        <v>#N/A</v>
      </c>
      <c r="D144" s="56" t="e">
        <f>VLOOKUP(A144,'Base travail'!A:K,10,FALSE)</f>
        <v>#N/A</v>
      </c>
      <c r="E144" s="2"/>
      <c r="F144" s="2"/>
      <c r="G144" s="26" t="e">
        <f>VLOOKUP(A144,'Base travail'!$A$1:$M$502,9,FALSE)</f>
        <v>#N/A</v>
      </c>
      <c r="H144" s="26" t="e">
        <f t="shared" si="4"/>
        <v>#N/A</v>
      </c>
      <c r="I144" s="2" t="s">
        <v>27</v>
      </c>
      <c r="J144" s="2" t="s">
        <v>27</v>
      </c>
      <c r="K144" s="26" t="e">
        <f>VLOOKUP(A144,'Base travail'!$A$1:$M$502,6,FALSE)</f>
        <v>#N/A</v>
      </c>
      <c r="L144" s="2"/>
    </row>
    <row r="145" spans="1:12" x14ac:dyDescent="0.25">
      <c r="A145" s="26">
        <v>200438</v>
      </c>
      <c r="B145" s="56" t="e">
        <f>VLOOKUP(A145,'Base travail'!A:D,3,FALSE)</f>
        <v>#N/A</v>
      </c>
      <c r="C145" s="56" t="e">
        <f>VLOOKUP(A145,'Base travail'!A:K,11,FALSE)</f>
        <v>#N/A</v>
      </c>
      <c r="D145" s="56" t="e">
        <f>VLOOKUP(A145,'Base travail'!A:K,10,FALSE)</f>
        <v>#N/A</v>
      </c>
      <c r="E145" s="2"/>
      <c r="F145" s="2"/>
      <c r="G145" s="26" t="e">
        <f>VLOOKUP(A145,'Base travail'!$A$1:$M$502,9,FALSE)</f>
        <v>#N/A</v>
      </c>
      <c r="H145" s="26" t="e">
        <f t="shared" si="4"/>
        <v>#N/A</v>
      </c>
      <c r="I145" s="2" t="s">
        <v>27</v>
      </c>
      <c r="J145" s="2" t="s">
        <v>27</v>
      </c>
      <c r="K145" s="26" t="e">
        <f>VLOOKUP(A145,'Base travail'!$A$1:$M$502,6,FALSE)</f>
        <v>#N/A</v>
      </c>
      <c r="L145" s="2"/>
    </row>
    <row r="146" spans="1:12" x14ac:dyDescent="0.25">
      <c r="A146" s="26">
        <v>200439</v>
      </c>
      <c r="B146" s="56" t="e">
        <f>VLOOKUP(A146,'Base travail'!A:D,3,FALSE)</f>
        <v>#N/A</v>
      </c>
      <c r="C146" s="56" t="e">
        <f>VLOOKUP(A146,'Base travail'!A:K,11,FALSE)</f>
        <v>#N/A</v>
      </c>
      <c r="D146" s="56" t="e">
        <f>VLOOKUP(A146,'Base travail'!A:K,10,FALSE)</f>
        <v>#N/A</v>
      </c>
      <c r="E146" s="2"/>
      <c r="F146" s="2"/>
      <c r="G146" s="26" t="e">
        <f>VLOOKUP(A146,'Base travail'!$A$1:$M$502,9,FALSE)</f>
        <v>#N/A</v>
      </c>
      <c r="H146" s="26" t="e">
        <f t="shared" si="4"/>
        <v>#N/A</v>
      </c>
      <c r="I146" s="2" t="s">
        <v>27</v>
      </c>
      <c r="J146" s="2" t="s">
        <v>27</v>
      </c>
      <c r="K146" s="26" t="e">
        <f>VLOOKUP(A146,'Base travail'!$A$1:$M$502,6,FALSE)</f>
        <v>#N/A</v>
      </c>
      <c r="L146" s="2"/>
    </row>
    <row r="147" spans="1:12" x14ac:dyDescent="0.25">
      <c r="A147" s="26">
        <v>200440</v>
      </c>
      <c r="B147" s="56" t="e">
        <f>VLOOKUP(A147,'Base travail'!A:D,3,FALSE)</f>
        <v>#N/A</v>
      </c>
      <c r="C147" s="56" t="e">
        <f>VLOOKUP(A147,'Base travail'!A:K,11,FALSE)</f>
        <v>#N/A</v>
      </c>
      <c r="D147" s="56" t="e">
        <f>VLOOKUP(A147,'Base travail'!A:K,10,FALSE)</f>
        <v>#N/A</v>
      </c>
      <c r="E147" s="2"/>
      <c r="F147" s="2"/>
      <c r="G147" s="26" t="e">
        <f>VLOOKUP(A147,'Base travail'!$A$1:$M$502,9,FALSE)</f>
        <v>#N/A</v>
      </c>
      <c r="H147" s="26" t="e">
        <f t="shared" si="4"/>
        <v>#N/A</v>
      </c>
      <c r="I147" s="2" t="s">
        <v>27</v>
      </c>
      <c r="J147" s="2" t="s">
        <v>27</v>
      </c>
      <c r="K147" s="26" t="e">
        <f>VLOOKUP(A147,'Base travail'!$A$1:$M$502,6,FALSE)</f>
        <v>#N/A</v>
      </c>
      <c r="L147" s="2"/>
    </row>
    <row r="148" spans="1:12" x14ac:dyDescent="0.25">
      <c r="A148" s="26">
        <v>200441</v>
      </c>
      <c r="B148" s="56" t="e">
        <f>VLOOKUP(A148,'Base travail'!A:D,3,FALSE)</f>
        <v>#N/A</v>
      </c>
      <c r="C148" s="56" t="e">
        <f>VLOOKUP(A148,'Base travail'!A:K,11,FALSE)</f>
        <v>#N/A</v>
      </c>
      <c r="D148" s="56" t="e">
        <f>VLOOKUP(A148,'Base travail'!A:K,10,FALSE)</f>
        <v>#N/A</v>
      </c>
      <c r="E148" s="2"/>
      <c r="F148" s="2"/>
      <c r="G148" s="26" t="e">
        <f>VLOOKUP(A148,'Base travail'!$A$1:$M$502,9,FALSE)</f>
        <v>#N/A</v>
      </c>
      <c r="H148" s="26" t="e">
        <f t="shared" si="4"/>
        <v>#N/A</v>
      </c>
      <c r="I148" s="2" t="s">
        <v>27</v>
      </c>
      <c r="J148" s="2" t="s">
        <v>27</v>
      </c>
      <c r="K148" s="26" t="e">
        <f>VLOOKUP(A148,'Base travail'!$A$1:$M$502,6,FALSE)</f>
        <v>#N/A</v>
      </c>
      <c r="L148" s="2"/>
    </row>
    <row r="149" spans="1:12" x14ac:dyDescent="0.25">
      <c r="A149" s="26">
        <v>200442</v>
      </c>
      <c r="B149" s="56" t="e">
        <f>VLOOKUP(A149,'Base travail'!A:D,3,FALSE)</f>
        <v>#N/A</v>
      </c>
      <c r="C149" s="56" t="e">
        <f>VLOOKUP(A149,'Base travail'!A:K,11,FALSE)</f>
        <v>#N/A</v>
      </c>
      <c r="D149" s="56" t="e">
        <f>VLOOKUP(A149,'Base travail'!A:K,10,FALSE)</f>
        <v>#N/A</v>
      </c>
      <c r="E149" s="2"/>
      <c r="F149" s="2"/>
      <c r="G149" s="26" t="e">
        <f>VLOOKUP(A149,'Base travail'!$A$1:$M$502,9,FALSE)</f>
        <v>#N/A</v>
      </c>
      <c r="H149" s="26" t="e">
        <f t="shared" si="4"/>
        <v>#N/A</v>
      </c>
      <c r="I149" s="2" t="s">
        <v>27</v>
      </c>
      <c r="J149" s="2" t="s">
        <v>27</v>
      </c>
      <c r="K149" s="26" t="e">
        <f>VLOOKUP(A149,'Base travail'!$A$1:$M$502,6,FALSE)</f>
        <v>#N/A</v>
      </c>
      <c r="L149" s="2"/>
    </row>
    <row r="150" spans="1:12" x14ac:dyDescent="0.25">
      <c r="A150" s="26">
        <v>200443</v>
      </c>
      <c r="B150" s="56" t="e">
        <f>VLOOKUP(A150,'Base travail'!A:D,3,FALSE)</f>
        <v>#N/A</v>
      </c>
      <c r="C150" s="56" t="e">
        <f>VLOOKUP(A150,'Base travail'!A:K,11,FALSE)</f>
        <v>#N/A</v>
      </c>
      <c r="D150" s="56" t="e">
        <f>VLOOKUP(A150,'Base travail'!A:K,10,FALSE)</f>
        <v>#N/A</v>
      </c>
      <c r="E150" s="2"/>
      <c r="F150" s="2"/>
      <c r="G150" s="26" t="e">
        <f>VLOOKUP(A150,'Base travail'!$A$1:$M$502,9,FALSE)</f>
        <v>#N/A</v>
      </c>
      <c r="H150" s="26" t="e">
        <f t="shared" si="4"/>
        <v>#N/A</v>
      </c>
      <c r="I150" s="2" t="s">
        <v>27</v>
      </c>
      <c r="J150" s="2" t="s">
        <v>27</v>
      </c>
      <c r="K150" s="26" t="e">
        <f>VLOOKUP(A150,'Base travail'!$A$1:$M$502,6,FALSE)</f>
        <v>#N/A</v>
      </c>
      <c r="L150" s="2"/>
    </row>
    <row r="151" spans="1:12" x14ac:dyDescent="0.25">
      <c r="A151" s="26">
        <v>200444</v>
      </c>
      <c r="B151" s="56" t="e">
        <f>VLOOKUP(A151,'Base travail'!A:D,3,FALSE)</f>
        <v>#N/A</v>
      </c>
      <c r="C151" s="56" t="e">
        <f>VLOOKUP(A151,'Base travail'!A:K,11,FALSE)</f>
        <v>#N/A</v>
      </c>
      <c r="D151" s="56" t="e">
        <f>VLOOKUP(A151,'Base travail'!A:K,10,FALSE)</f>
        <v>#N/A</v>
      </c>
      <c r="E151" s="2"/>
      <c r="F151" s="2"/>
      <c r="G151" s="26" t="e">
        <f>VLOOKUP(A151,'Base travail'!$A$1:$M$502,9,FALSE)</f>
        <v>#N/A</v>
      </c>
      <c r="H151" s="26" t="e">
        <f t="shared" si="4"/>
        <v>#N/A</v>
      </c>
      <c r="I151" s="2" t="s">
        <v>27</v>
      </c>
      <c r="J151" s="2" t="s">
        <v>27</v>
      </c>
      <c r="K151" s="26" t="e">
        <f>VLOOKUP(A151,'Base travail'!$A$1:$M$502,6,FALSE)</f>
        <v>#N/A</v>
      </c>
      <c r="L151" s="2"/>
    </row>
    <row r="152" spans="1:12" x14ac:dyDescent="0.25">
      <c r="A152" s="26">
        <v>200445</v>
      </c>
      <c r="B152" s="56" t="e">
        <f>VLOOKUP(A152,'Base travail'!A:D,3,FALSE)</f>
        <v>#N/A</v>
      </c>
      <c r="C152" s="56" t="e">
        <f>VLOOKUP(A152,'Base travail'!A:K,11,FALSE)</f>
        <v>#N/A</v>
      </c>
      <c r="D152" s="56" t="e">
        <f>VLOOKUP(A152,'Base travail'!A:K,10,FALSE)</f>
        <v>#N/A</v>
      </c>
      <c r="E152" s="2"/>
      <c r="F152" s="2"/>
      <c r="G152" s="26" t="e">
        <f>VLOOKUP(A152,'Base travail'!$A$1:$M$502,9,FALSE)</f>
        <v>#N/A</v>
      </c>
      <c r="H152" s="26" t="e">
        <f t="shared" si="4"/>
        <v>#N/A</v>
      </c>
      <c r="I152" s="2" t="s">
        <v>27</v>
      </c>
      <c r="J152" s="2" t="s">
        <v>27</v>
      </c>
      <c r="K152" s="26" t="e">
        <f>VLOOKUP(A152,'Base travail'!$A$1:$M$502,6,FALSE)</f>
        <v>#N/A</v>
      </c>
      <c r="L152" s="2"/>
    </row>
    <row r="153" spans="1:12" x14ac:dyDescent="0.25">
      <c r="A153" s="26">
        <v>200446</v>
      </c>
      <c r="B153" s="56" t="e">
        <f>VLOOKUP(A153,'Base travail'!A:D,3,FALSE)</f>
        <v>#N/A</v>
      </c>
      <c r="C153" s="56" t="e">
        <f>VLOOKUP(A153,'Base travail'!A:K,11,FALSE)</f>
        <v>#N/A</v>
      </c>
      <c r="D153" s="56" t="e">
        <f>VLOOKUP(A153,'Base travail'!A:K,10,FALSE)</f>
        <v>#N/A</v>
      </c>
      <c r="E153" s="2"/>
      <c r="F153" s="2"/>
      <c r="G153" s="26" t="e">
        <f>VLOOKUP(A153,'Base travail'!$A$1:$M$502,9,FALSE)</f>
        <v>#N/A</v>
      </c>
      <c r="H153" s="26" t="e">
        <f t="shared" si="4"/>
        <v>#N/A</v>
      </c>
      <c r="I153" s="2" t="s">
        <v>27</v>
      </c>
      <c r="J153" s="2" t="s">
        <v>27</v>
      </c>
      <c r="K153" s="26" t="e">
        <f>VLOOKUP(A153,'Base travail'!$A$1:$M$502,6,FALSE)</f>
        <v>#N/A</v>
      </c>
      <c r="L153" s="2"/>
    </row>
    <row r="154" spans="1:12" x14ac:dyDescent="0.25">
      <c r="A154" s="26">
        <v>200447</v>
      </c>
      <c r="B154" s="56" t="e">
        <f>VLOOKUP(A154,'Base travail'!A:D,3,FALSE)</f>
        <v>#N/A</v>
      </c>
      <c r="C154" s="56" t="e">
        <f>VLOOKUP(A154,'Base travail'!A:K,11,FALSE)</f>
        <v>#N/A</v>
      </c>
      <c r="D154" s="56" t="e">
        <f>VLOOKUP(A154,'Base travail'!A:K,10,FALSE)</f>
        <v>#N/A</v>
      </c>
      <c r="E154" s="2"/>
      <c r="F154" s="2"/>
      <c r="G154" s="26" t="e">
        <f>VLOOKUP(A154,'Base travail'!$A$1:$M$502,9,FALSE)</f>
        <v>#N/A</v>
      </c>
      <c r="H154" s="26" t="e">
        <f t="shared" si="4"/>
        <v>#N/A</v>
      </c>
      <c r="I154" s="2" t="s">
        <v>27</v>
      </c>
      <c r="J154" s="2" t="s">
        <v>27</v>
      </c>
      <c r="K154" s="26" t="e">
        <f>VLOOKUP(A154,'Base travail'!$A$1:$M$502,6,FALSE)</f>
        <v>#N/A</v>
      </c>
      <c r="L154" s="2"/>
    </row>
    <row r="155" spans="1:12" x14ac:dyDescent="0.25">
      <c r="A155" s="26">
        <v>200448</v>
      </c>
      <c r="B155" s="56" t="e">
        <f>VLOOKUP(A155,'Base travail'!A:D,3,FALSE)</f>
        <v>#N/A</v>
      </c>
      <c r="C155" s="56" t="e">
        <f>VLOOKUP(A155,'Base travail'!A:K,11,FALSE)</f>
        <v>#N/A</v>
      </c>
      <c r="D155" s="56" t="e">
        <f>VLOOKUP(A155,'Base travail'!A:K,10,FALSE)</f>
        <v>#N/A</v>
      </c>
      <c r="E155" s="2"/>
      <c r="F155" s="2"/>
      <c r="G155" s="26" t="e">
        <f>VLOOKUP(A155,'Base travail'!$A$1:$M$502,9,FALSE)</f>
        <v>#N/A</v>
      </c>
      <c r="H155" s="26" t="e">
        <f t="shared" si="4"/>
        <v>#N/A</v>
      </c>
      <c r="I155" s="2" t="s">
        <v>27</v>
      </c>
      <c r="J155" s="2" t="s">
        <v>27</v>
      </c>
      <c r="K155" s="26" t="e">
        <f>VLOOKUP(A155,'Base travail'!$A$1:$M$502,6,FALSE)</f>
        <v>#N/A</v>
      </c>
      <c r="L155" s="2"/>
    </row>
    <row r="156" spans="1:12" x14ac:dyDescent="0.25">
      <c r="A156" s="26">
        <v>200449</v>
      </c>
      <c r="B156" s="56" t="e">
        <f>VLOOKUP(A156,'Base travail'!A:D,3,FALSE)</f>
        <v>#N/A</v>
      </c>
      <c r="C156" s="56" t="e">
        <f>VLOOKUP(A156,'Base travail'!A:K,11,FALSE)</f>
        <v>#N/A</v>
      </c>
      <c r="D156" s="56" t="e">
        <f>VLOOKUP(A156,'Base travail'!A:K,10,FALSE)</f>
        <v>#N/A</v>
      </c>
      <c r="E156" s="2"/>
      <c r="F156" s="2"/>
      <c r="G156" s="26" t="e">
        <f>VLOOKUP(A156,'Base travail'!$A$1:$M$502,9,FALSE)</f>
        <v>#N/A</v>
      </c>
      <c r="H156" s="26" t="e">
        <f t="shared" si="4"/>
        <v>#N/A</v>
      </c>
      <c r="I156" s="2" t="s">
        <v>27</v>
      </c>
      <c r="J156" s="2" t="s">
        <v>27</v>
      </c>
      <c r="K156" s="26" t="e">
        <f>VLOOKUP(A156,'Base travail'!$A$1:$M$502,6,FALSE)</f>
        <v>#N/A</v>
      </c>
      <c r="L156" s="2"/>
    </row>
    <row r="157" spans="1:12" x14ac:dyDescent="0.25">
      <c r="A157" s="26">
        <v>200450</v>
      </c>
      <c r="B157" s="56" t="e">
        <f>VLOOKUP(A157,'Base travail'!A:D,3,FALSE)</f>
        <v>#N/A</v>
      </c>
      <c r="C157" s="56" t="e">
        <f>VLOOKUP(A157,'Base travail'!A:K,11,FALSE)</f>
        <v>#N/A</v>
      </c>
      <c r="D157" s="56" t="e">
        <f>VLOOKUP(A157,'Base travail'!A:K,10,FALSE)</f>
        <v>#N/A</v>
      </c>
      <c r="E157" s="2"/>
      <c r="F157" s="2"/>
      <c r="G157" s="26" t="e">
        <f>VLOOKUP(A157,'Base travail'!$A$1:$M$502,9,FALSE)</f>
        <v>#N/A</v>
      </c>
      <c r="H157" s="26" t="e">
        <f t="shared" si="4"/>
        <v>#N/A</v>
      </c>
      <c r="I157" s="2" t="s">
        <v>27</v>
      </c>
      <c r="J157" s="2" t="s">
        <v>27</v>
      </c>
      <c r="K157" s="26" t="e">
        <f>VLOOKUP(A157,'Base travail'!$A$1:$M$502,6,FALSE)</f>
        <v>#N/A</v>
      </c>
      <c r="L157" s="2"/>
    </row>
    <row r="158" spans="1:12" x14ac:dyDescent="0.25">
      <c r="A158" s="26">
        <v>200451</v>
      </c>
      <c r="B158" s="56" t="e">
        <f>VLOOKUP(A158,'Base travail'!A:D,3,FALSE)</f>
        <v>#N/A</v>
      </c>
      <c r="C158" s="56" t="e">
        <f>VLOOKUP(A158,'Base travail'!A:K,11,FALSE)</f>
        <v>#N/A</v>
      </c>
      <c r="D158" s="56" t="e">
        <f>VLOOKUP(A158,'Base travail'!A:K,10,FALSE)</f>
        <v>#N/A</v>
      </c>
      <c r="E158" s="2"/>
      <c r="F158" s="2"/>
      <c r="G158" s="26" t="e">
        <f>VLOOKUP(A158,'Base travail'!$A$1:$M$502,9,FALSE)</f>
        <v>#N/A</v>
      </c>
      <c r="H158" s="26" t="e">
        <f t="shared" si="4"/>
        <v>#N/A</v>
      </c>
      <c r="I158" s="2" t="s">
        <v>27</v>
      </c>
      <c r="J158" s="2" t="s">
        <v>27</v>
      </c>
      <c r="K158" s="26" t="e">
        <f>VLOOKUP(A158,'Base travail'!$A$1:$M$502,6,FALSE)</f>
        <v>#N/A</v>
      </c>
      <c r="L158" s="2"/>
    </row>
    <row r="159" spans="1:12" x14ac:dyDescent="0.25">
      <c r="A159" s="26">
        <v>200452</v>
      </c>
      <c r="B159" s="56" t="e">
        <f>VLOOKUP(A159,'Base travail'!A:D,3,FALSE)</f>
        <v>#N/A</v>
      </c>
      <c r="C159" s="56" t="e">
        <f>VLOOKUP(A159,'Base travail'!A:K,11,FALSE)</f>
        <v>#N/A</v>
      </c>
      <c r="D159" s="56" t="e">
        <f>VLOOKUP(A159,'Base travail'!A:K,10,FALSE)</f>
        <v>#N/A</v>
      </c>
      <c r="E159" s="2"/>
      <c r="F159" s="2"/>
      <c r="G159" s="26" t="e">
        <f>VLOOKUP(A159,'Base travail'!$A$1:$M$502,9,FALSE)</f>
        <v>#N/A</v>
      </c>
      <c r="H159" s="26" t="e">
        <f t="shared" si="4"/>
        <v>#N/A</v>
      </c>
      <c r="I159" s="2" t="s">
        <v>27</v>
      </c>
      <c r="J159" s="2" t="s">
        <v>27</v>
      </c>
      <c r="K159" s="26" t="e">
        <f>VLOOKUP(A159,'Base travail'!$A$1:$M$502,6,FALSE)</f>
        <v>#N/A</v>
      </c>
      <c r="L159" s="2"/>
    </row>
    <row r="160" spans="1:12" x14ac:dyDescent="0.25">
      <c r="A160" s="26">
        <v>200453</v>
      </c>
      <c r="B160" s="56" t="e">
        <f>VLOOKUP(A160,'Base travail'!A:D,3,FALSE)</f>
        <v>#N/A</v>
      </c>
      <c r="C160" s="56" t="e">
        <f>VLOOKUP(A160,'Base travail'!A:K,11,FALSE)</f>
        <v>#N/A</v>
      </c>
      <c r="D160" s="56" t="e">
        <f>VLOOKUP(A160,'Base travail'!A:K,10,FALSE)</f>
        <v>#N/A</v>
      </c>
      <c r="E160" s="2"/>
      <c r="F160" s="2"/>
      <c r="G160" s="26" t="e">
        <f>VLOOKUP(A160,'Base travail'!$A$1:$M$502,9,FALSE)</f>
        <v>#N/A</v>
      </c>
      <c r="H160" s="26" t="e">
        <f t="shared" si="4"/>
        <v>#N/A</v>
      </c>
      <c r="I160" s="2" t="s">
        <v>27</v>
      </c>
      <c r="J160" s="2" t="s">
        <v>27</v>
      </c>
      <c r="K160" s="26" t="e">
        <f>VLOOKUP(A160,'Base travail'!$A$1:$M$502,6,FALSE)</f>
        <v>#N/A</v>
      </c>
      <c r="L160" s="2"/>
    </row>
    <row r="161" spans="1:12" x14ac:dyDescent="0.25">
      <c r="A161" s="26">
        <v>200454</v>
      </c>
      <c r="B161" s="56" t="e">
        <f>VLOOKUP(A161,'Base travail'!A:D,3,FALSE)</f>
        <v>#N/A</v>
      </c>
      <c r="C161" s="56" t="e">
        <f>VLOOKUP(A161,'Base travail'!A:K,11,FALSE)</f>
        <v>#N/A</v>
      </c>
      <c r="D161" s="56" t="e">
        <f>VLOOKUP(A161,'Base travail'!A:K,10,FALSE)</f>
        <v>#N/A</v>
      </c>
      <c r="E161" s="2"/>
      <c r="F161" s="2"/>
      <c r="G161" s="26" t="e">
        <f>VLOOKUP(A161,'Base travail'!$A$1:$M$502,9,FALSE)</f>
        <v>#N/A</v>
      </c>
      <c r="H161" s="26" t="e">
        <f t="shared" si="4"/>
        <v>#N/A</v>
      </c>
      <c r="I161" s="2" t="s">
        <v>27</v>
      </c>
      <c r="J161" s="2" t="s">
        <v>27</v>
      </c>
      <c r="K161" s="26" t="e">
        <f>VLOOKUP(A161,'Base travail'!$A$1:$M$502,6,FALSE)</f>
        <v>#N/A</v>
      </c>
      <c r="L161" s="2"/>
    </row>
    <row r="162" spans="1:12" x14ac:dyDescent="0.25">
      <c r="A162" s="26">
        <v>200455</v>
      </c>
      <c r="B162" s="56" t="e">
        <f>VLOOKUP(A162,'Base travail'!A:D,3,FALSE)</f>
        <v>#N/A</v>
      </c>
      <c r="C162" s="56" t="e">
        <f>VLOOKUP(A162,'Base travail'!A:K,11,FALSE)</f>
        <v>#N/A</v>
      </c>
      <c r="D162" s="56" t="e">
        <f>VLOOKUP(A162,'Base travail'!A:K,10,FALSE)</f>
        <v>#N/A</v>
      </c>
      <c r="E162" s="2"/>
      <c r="F162" s="2"/>
      <c r="G162" s="26" t="e">
        <f>VLOOKUP(A162,'Base travail'!$A$1:$M$502,9,FALSE)</f>
        <v>#N/A</v>
      </c>
      <c r="H162" s="26" t="e">
        <f t="shared" si="4"/>
        <v>#N/A</v>
      </c>
      <c r="I162" s="2" t="s">
        <v>27</v>
      </c>
      <c r="J162" s="2" t="s">
        <v>27</v>
      </c>
      <c r="K162" s="26" t="e">
        <f>VLOOKUP(A162,'Base travail'!$A$1:$M$502,6,FALSE)</f>
        <v>#N/A</v>
      </c>
      <c r="L162" s="2"/>
    </row>
    <row r="163" spans="1:12" x14ac:dyDescent="0.25">
      <c r="A163" s="26">
        <v>200456</v>
      </c>
      <c r="B163" s="56" t="e">
        <f>VLOOKUP(A163,'Base travail'!A:D,3,FALSE)</f>
        <v>#N/A</v>
      </c>
      <c r="C163" s="56" t="e">
        <f>VLOOKUP(A163,'Base travail'!A:K,11,FALSE)</f>
        <v>#N/A</v>
      </c>
      <c r="D163" s="56" t="e">
        <f>VLOOKUP(A163,'Base travail'!A:K,10,FALSE)</f>
        <v>#N/A</v>
      </c>
      <c r="E163" s="2"/>
      <c r="F163" s="2"/>
      <c r="G163" s="26" t="e">
        <f>VLOOKUP(A163,'Base travail'!$A$1:$M$502,9,FALSE)</f>
        <v>#N/A</v>
      </c>
      <c r="H163" s="26" t="e">
        <f t="shared" si="4"/>
        <v>#N/A</v>
      </c>
      <c r="I163" s="2" t="s">
        <v>27</v>
      </c>
      <c r="J163" s="2" t="s">
        <v>27</v>
      </c>
      <c r="K163" s="26" t="e">
        <f>VLOOKUP(A163,'Base travail'!$A$1:$M$502,6,FALSE)</f>
        <v>#N/A</v>
      </c>
      <c r="L163" s="2"/>
    </row>
    <row r="164" spans="1:12" x14ac:dyDescent="0.25">
      <c r="A164" s="26">
        <v>200457</v>
      </c>
      <c r="B164" s="56" t="e">
        <f>VLOOKUP(A164,'Base travail'!A:D,3,FALSE)</f>
        <v>#N/A</v>
      </c>
      <c r="C164" s="56" t="e">
        <f>VLOOKUP(A164,'Base travail'!A:K,11,FALSE)</f>
        <v>#N/A</v>
      </c>
      <c r="D164" s="56" t="e">
        <f>VLOOKUP(A164,'Base travail'!A:K,10,FALSE)</f>
        <v>#N/A</v>
      </c>
      <c r="E164" s="2"/>
      <c r="F164" s="2"/>
      <c r="G164" s="26" t="e">
        <f>VLOOKUP(A164,'Base travail'!$A$1:$M$502,9,FALSE)</f>
        <v>#N/A</v>
      </c>
      <c r="H164" s="26" t="e">
        <f t="shared" si="4"/>
        <v>#N/A</v>
      </c>
      <c r="I164" s="2" t="s">
        <v>27</v>
      </c>
      <c r="J164" s="2" t="s">
        <v>27</v>
      </c>
      <c r="K164" s="26" t="e">
        <f>VLOOKUP(A164,'Base travail'!$A$1:$M$502,6,FALSE)</f>
        <v>#N/A</v>
      </c>
      <c r="L164" s="2"/>
    </row>
    <row r="165" spans="1:12" x14ac:dyDescent="0.25">
      <c r="A165" s="26">
        <v>200458</v>
      </c>
      <c r="B165" s="56" t="e">
        <f>VLOOKUP(A165,'Base travail'!A:D,3,FALSE)</f>
        <v>#N/A</v>
      </c>
      <c r="C165" s="56" t="e">
        <f>VLOOKUP(A165,'Base travail'!A:K,11,FALSE)</f>
        <v>#N/A</v>
      </c>
      <c r="D165" s="56" t="e">
        <f>VLOOKUP(A165,'Base travail'!A:K,10,FALSE)</f>
        <v>#N/A</v>
      </c>
      <c r="E165" s="2"/>
      <c r="F165" s="2"/>
      <c r="G165" s="26" t="e">
        <f>VLOOKUP(A165,'Base travail'!$A$1:$M$502,9,FALSE)</f>
        <v>#N/A</v>
      </c>
      <c r="H165" s="26" t="e">
        <f t="shared" si="4"/>
        <v>#N/A</v>
      </c>
      <c r="I165" s="2" t="s">
        <v>27</v>
      </c>
      <c r="J165" s="2" t="s">
        <v>27</v>
      </c>
      <c r="K165" s="26" t="e">
        <f>VLOOKUP(A165,'Base travail'!$A$1:$M$502,6,FALSE)</f>
        <v>#N/A</v>
      </c>
      <c r="L165" s="2"/>
    </row>
    <row r="166" spans="1:12" x14ac:dyDescent="0.25">
      <c r="A166" s="26">
        <v>200459</v>
      </c>
      <c r="B166" s="56" t="e">
        <f>VLOOKUP(A166,'Base travail'!A:D,3,FALSE)</f>
        <v>#N/A</v>
      </c>
      <c r="C166" s="56" t="e">
        <f>VLOOKUP(A166,'Base travail'!A:K,11,FALSE)</f>
        <v>#N/A</v>
      </c>
      <c r="D166" s="56" t="e">
        <f>VLOOKUP(A166,'Base travail'!A:K,10,FALSE)</f>
        <v>#N/A</v>
      </c>
      <c r="E166" s="2"/>
      <c r="F166" s="2"/>
      <c r="G166" s="26" t="e">
        <f>VLOOKUP(A166,'Base travail'!$A$1:$M$502,9,FALSE)</f>
        <v>#N/A</v>
      </c>
      <c r="H166" s="26" t="e">
        <f t="shared" si="4"/>
        <v>#N/A</v>
      </c>
      <c r="I166" s="2" t="s">
        <v>27</v>
      </c>
      <c r="J166" s="2" t="s">
        <v>27</v>
      </c>
      <c r="K166" s="26" t="e">
        <f>VLOOKUP(A166,'Base travail'!$A$1:$M$502,6,FALSE)</f>
        <v>#N/A</v>
      </c>
      <c r="L166" s="2"/>
    </row>
    <row r="167" spans="1:12" x14ac:dyDescent="0.25">
      <c r="A167" s="26">
        <v>200460</v>
      </c>
      <c r="B167" s="56" t="e">
        <f>VLOOKUP(A167,'Base travail'!A:D,3,FALSE)</f>
        <v>#N/A</v>
      </c>
      <c r="C167" s="56" t="e">
        <f>VLOOKUP(A167,'Base travail'!A:K,11,FALSE)</f>
        <v>#N/A</v>
      </c>
      <c r="D167" s="56" t="e">
        <f>VLOOKUP(A167,'Base travail'!A:K,10,FALSE)</f>
        <v>#N/A</v>
      </c>
      <c r="E167" s="2"/>
      <c r="F167" s="2"/>
      <c r="G167" s="26" t="e">
        <f>VLOOKUP(A167,'Base travail'!$A$1:$M$502,9,FALSE)</f>
        <v>#N/A</v>
      </c>
      <c r="H167" s="26" t="e">
        <f t="shared" ref="H167:H198" si="5">_xlfn.CONCAT("01 60 91 ",B167)</f>
        <v>#N/A</v>
      </c>
      <c r="I167" s="2" t="s">
        <v>27</v>
      </c>
      <c r="J167" s="2" t="s">
        <v>27</v>
      </c>
      <c r="K167" s="26" t="e">
        <f>VLOOKUP(A167,'Base travail'!$A$1:$M$502,6,FALSE)</f>
        <v>#N/A</v>
      </c>
      <c r="L167" s="2"/>
    </row>
    <row r="168" spans="1:12" x14ac:dyDescent="0.25">
      <c r="A168" s="26">
        <v>200461</v>
      </c>
      <c r="B168" s="56" t="e">
        <f>VLOOKUP(A168,'Base travail'!A:D,3,FALSE)</f>
        <v>#N/A</v>
      </c>
      <c r="C168" s="56" t="e">
        <f>VLOOKUP(A168,'Base travail'!A:K,11,FALSE)</f>
        <v>#N/A</v>
      </c>
      <c r="D168" s="56" t="e">
        <f>VLOOKUP(A168,'Base travail'!A:K,10,FALSE)</f>
        <v>#N/A</v>
      </c>
      <c r="E168" s="2"/>
      <c r="F168" s="2"/>
      <c r="G168" s="26" t="e">
        <f>VLOOKUP(A168,'Base travail'!$A$1:$M$502,9,FALSE)</f>
        <v>#N/A</v>
      </c>
      <c r="H168" s="26" t="e">
        <f t="shared" si="5"/>
        <v>#N/A</v>
      </c>
      <c r="I168" s="2" t="s">
        <v>27</v>
      </c>
      <c r="J168" s="2" t="s">
        <v>27</v>
      </c>
      <c r="K168" s="26" t="e">
        <f>VLOOKUP(A168,'Base travail'!$A$1:$M$502,6,FALSE)</f>
        <v>#N/A</v>
      </c>
      <c r="L168" s="2"/>
    </row>
    <row r="169" spans="1:12" x14ac:dyDescent="0.25">
      <c r="A169" s="26">
        <v>200462</v>
      </c>
      <c r="B169" s="56" t="e">
        <f>VLOOKUP(A169,'Base travail'!A:D,3,FALSE)</f>
        <v>#N/A</v>
      </c>
      <c r="C169" s="56" t="e">
        <f>VLOOKUP(A169,'Base travail'!A:K,11,FALSE)</f>
        <v>#N/A</v>
      </c>
      <c r="D169" s="56" t="e">
        <f>VLOOKUP(A169,'Base travail'!A:K,10,FALSE)</f>
        <v>#N/A</v>
      </c>
      <c r="E169" s="2"/>
      <c r="F169" s="2"/>
      <c r="G169" s="26" t="e">
        <f>VLOOKUP(A169,'Base travail'!$A$1:$M$502,9,FALSE)</f>
        <v>#N/A</v>
      </c>
      <c r="H169" s="26" t="e">
        <f t="shared" si="5"/>
        <v>#N/A</v>
      </c>
      <c r="I169" s="2" t="s">
        <v>27</v>
      </c>
      <c r="J169" s="2" t="s">
        <v>27</v>
      </c>
      <c r="K169" s="26" t="e">
        <f>VLOOKUP(A169,'Base travail'!$A$1:$M$502,6,FALSE)</f>
        <v>#N/A</v>
      </c>
      <c r="L169" s="2"/>
    </row>
    <row r="170" spans="1:12" x14ac:dyDescent="0.25">
      <c r="A170" s="26">
        <v>200463</v>
      </c>
      <c r="B170" s="56" t="e">
        <f>VLOOKUP(A170,'Base travail'!A:D,3,FALSE)</f>
        <v>#N/A</v>
      </c>
      <c r="C170" s="56" t="e">
        <f>VLOOKUP(A170,'Base travail'!A:K,11,FALSE)</f>
        <v>#N/A</v>
      </c>
      <c r="D170" s="56" t="e">
        <f>VLOOKUP(A170,'Base travail'!A:K,10,FALSE)</f>
        <v>#N/A</v>
      </c>
      <c r="E170" s="2"/>
      <c r="F170" s="2"/>
      <c r="G170" s="26" t="e">
        <f>VLOOKUP(A170,'Base travail'!$A$1:$M$502,9,FALSE)</f>
        <v>#N/A</v>
      </c>
      <c r="H170" s="26" t="e">
        <f t="shared" si="5"/>
        <v>#N/A</v>
      </c>
      <c r="I170" s="2" t="s">
        <v>27</v>
      </c>
      <c r="J170" s="2" t="s">
        <v>27</v>
      </c>
      <c r="K170" s="26" t="e">
        <f>VLOOKUP(A170,'Base travail'!$A$1:$M$502,6,FALSE)</f>
        <v>#N/A</v>
      </c>
      <c r="L170" s="2"/>
    </row>
    <row r="171" spans="1:12" x14ac:dyDescent="0.25">
      <c r="A171" s="26">
        <v>200464</v>
      </c>
      <c r="B171" s="56" t="e">
        <f>VLOOKUP(A171,'Base travail'!A:D,3,FALSE)</f>
        <v>#N/A</v>
      </c>
      <c r="C171" s="56" t="e">
        <f>VLOOKUP(A171,'Base travail'!A:K,11,FALSE)</f>
        <v>#N/A</v>
      </c>
      <c r="D171" s="56" t="e">
        <f>VLOOKUP(A171,'Base travail'!A:K,10,FALSE)</f>
        <v>#N/A</v>
      </c>
      <c r="E171" s="2"/>
      <c r="F171" s="2"/>
      <c r="G171" s="26" t="e">
        <f>VLOOKUP(A171,'Base travail'!$A$1:$M$502,9,FALSE)</f>
        <v>#N/A</v>
      </c>
      <c r="H171" s="26" t="e">
        <f t="shared" si="5"/>
        <v>#N/A</v>
      </c>
      <c r="I171" s="2" t="s">
        <v>27</v>
      </c>
      <c r="J171" s="2" t="s">
        <v>27</v>
      </c>
      <c r="K171" s="26" t="e">
        <f>VLOOKUP(A171,'Base travail'!$A$1:$M$502,6,FALSE)</f>
        <v>#N/A</v>
      </c>
      <c r="L171" s="2"/>
    </row>
    <row r="172" spans="1:12" x14ac:dyDescent="0.25">
      <c r="A172" s="26">
        <v>200465</v>
      </c>
      <c r="B172" s="56" t="e">
        <f>VLOOKUP(A172,'Base travail'!A:D,3,FALSE)</f>
        <v>#N/A</v>
      </c>
      <c r="C172" s="56" t="e">
        <f>VLOOKUP(A172,'Base travail'!A:K,11,FALSE)</f>
        <v>#N/A</v>
      </c>
      <c r="D172" s="56" t="e">
        <f>VLOOKUP(A172,'Base travail'!A:K,10,FALSE)</f>
        <v>#N/A</v>
      </c>
      <c r="E172" s="2"/>
      <c r="F172" s="2"/>
      <c r="G172" s="26" t="e">
        <f>VLOOKUP(A172,'Base travail'!$A$1:$M$502,9,FALSE)</f>
        <v>#N/A</v>
      </c>
      <c r="H172" s="26" t="e">
        <f t="shared" si="5"/>
        <v>#N/A</v>
      </c>
      <c r="I172" s="2" t="s">
        <v>27</v>
      </c>
      <c r="J172" s="2" t="s">
        <v>27</v>
      </c>
      <c r="K172" s="26" t="e">
        <f>VLOOKUP(A172,'Base travail'!$A$1:$M$502,6,FALSE)</f>
        <v>#N/A</v>
      </c>
      <c r="L172" s="2"/>
    </row>
    <row r="173" spans="1:12" x14ac:dyDescent="0.25">
      <c r="A173" s="26">
        <v>200466</v>
      </c>
      <c r="B173" s="56" t="e">
        <f>VLOOKUP(A173,'Base travail'!A:D,3,FALSE)</f>
        <v>#N/A</v>
      </c>
      <c r="C173" s="56" t="e">
        <f>VLOOKUP(A173,'Base travail'!A:K,11,FALSE)</f>
        <v>#N/A</v>
      </c>
      <c r="D173" s="56" t="e">
        <f>VLOOKUP(A173,'Base travail'!A:K,10,FALSE)</f>
        <v>#N/A</v>
      </c>
      <c r="E173" s="2"/>
      <c r="F173" s="2"/>
      <c r="G173" s="26" t="e">
        <f>VLOOKUP(A173,'Base travail'!$A$1:$M$502,9,FALSE)</f>
        <v>#N/A</v>
      </c>
      <c r="H173" s="26" t="e">
        <f t="shared" si="5"/>
        <v>#N/A</v>
      </c>
      <c r="I173" s="2" t="s">
        <v>27</v>
      </c>
      <c r="J173" s="2" t="s">
        <v>27</v>
      </c>
      <c r="K173" s="26" t="e">
        <f>VLOOKUP(A173,'Base travail'!$A$1:$M$502,6,FALSE)</f>
        <v>#N/A</v>
      </c>
      <c r="L173" s="2"/>
    </row>
    <row r="174" spans="1:12" x14ac:dyDescent="0.25">
      <c r="A174" s="26">
        <v>200467</v>
      </c>
      <c r="B174" s="56" t="e">
        <f>VLOOKUP(A174,'Base travail'!A:D,3,FALSE)</f>
        <v>#N/A</v>
      </c>
      <c r="C174" s="56" t="e">
        <f>VLOOKUP(A174,'Base travail'!A:K,11,FALSE)</f>
        <v>#N/A</v>
      </c>
      <c r="D174" s="56" t="e">
        <f>VLOOKUP(A174,'Base travail'!A:K,10,FALSE)</f>
        <v>#N/A</v>
      </c>
      <c r="E174" s="2"/>
      <c r="F174" s="2"/>
      <c r="G174" s="26" t="e">
        <f>VLOOKUP(A174,'Base travail'!$A$1:$M$502,9,FALSE)</f>
        <v>#N/A</v>
      </c>
      <c r="H174" s="26" t="e">
        <f t="shared" si="5"/>
        <v>#N/A</v>
      </c>
      <c r="I174" s="2" t="s">
        <v>27</v>
      </c>
      <c r="J174" s="2" t="s">
        <v>27</v>
      </c>
      <c r="K174" s="26" t="e">
        <f>VLOOKUP(A174,'Base travail'!$A$1:$M$502,6,FALSE)</f>
        <v>#N/A</v>
      </c>
      <c r="L174" s="2"/>
    </row>
    <row r="175" spans="1:12" x14ac:dyDescent="0.25">
      <c r="A175" s="26">
        <v>200468</v>
      </c>
      <c r="B175" s="56" t="e">
        <f>VLOOKUP(A175,'Base travail'!A:D,3,FALSE)</f>
        <v>#N/A</v>
      </c>
      <c r="C175" s="56" t="e">
        <f>VLOOKUP(A175,'Base travail'!A:K,11,FALSE)</f>
        <v>#N/A</v>
      </c>
      <c r="D175" s="56" t="e">
        <f>VLOOKUP(A175,'Base travail'!A:K,10,FALSE)</f>
        <v>#N/A</v>
      </c>
      <c r="E175" s="2"/>
      <c r="F175" s="2"/>
      <c r="G175" s="26" t="e">
        <f>VLOOKUP(A175,'Base travail'!$A$1:$M$502,9,FALSE)</f>
        <v>#N/A</v>
      </c>
      <c r="H175" s="26" t="e">
        <f t="shared" si="5"/>
        <v>#N/A</v>
      </c>
      <c r="I175" s="2" t="s">
        <v>27</v>
      </c>
      <c r="J175" s="2" t="s">
        <v>27</v>
      </c>
      <c r="K175" s="26" t="e">
        <f>VLOOKUP(A175,'Base travail'!$A$1:$M$502,6,FALSE)</f>
        <v>#N/A</v>
      </c>
      <c r="L175" s="2"/>
    </row>
    <row r="176" spans="1:12" x14ac:dyDescent="0.25">
      <c r="A176" s="26">
        <v>200469</v>
      </c>
      <c r="B176" s="56" t="e">
        <f>VLOOKUP(A176,'Base travail'!A:D,3,FALSE)</f>
        <v>#N/A</v>
      </c>
      <c r="C176" s="56" t="e">
        <f>VLOOKUP(A176,'Base travail'!A:K,11,FALSE)</f>
        <v>#N/A</v>
      </c>
      <c r="D176" s="56" t="e">
        <f>VLOOKUP(A176,'Base travail'!A:K,10,FALSE)</f>
        <v>#N/A</v>
      </c>
      <c r="E176" s="2"/>
      <c r="F176" s="2"/>
      <c r="G176" s="26" t="e">
        <f>VLOOKUP(A176,'Base travail'!$A$1:$M$502,9,FALSE)</f>
        <v>#N/A</v>
      </c>
      <c r="H176" s="26" t="e">
        <f t="shared" si="5"/>
        <v>#N/A</v>
      </c>
      <c r="I176" s="2" t="s">
        <v>27</v>
      </c>
      <c r="J176" s="2" t="s">
        <v>27</v>
      </c>
      <c r="K176" s="26" t="e">
        <f>VLOOKUP(A176,'Base travail'!$A$1:$M$502,6,FALSE)</f>
        <v>#N/A</v>
      </c>
      <c r="L176" s="2"/>
    </row>
    <row r="177" spans="1:12" x14ac:dyDescent="0.25">
      <c r="A177" s="26">
        <v>200470</v>
      </c>
      <c r="B177" s="56" t="e">
        <f>VLOOKUP(A177,'Base travail'!A:D,3,FALSE)</f>
        <v>#N/A</v>
      </c>
      <c r="C177" s="56" t="e">
        <f>VLOOKUP(A177,'Base travail'!A:K,11,FALSE)</f>
        <v>#N/A</v>
      </c>
      <c r="D177" s="56" t="e">
        <f>VLOOKUP(A177,'Base travail'!A:K,10,FALSE)</f>
        <v>#N/A</v>
      </c>
      <c r="E177" s="2"/>
      <c r="F177" s="2"/>
      <c r="G177" s="26" t="e">
        <f>VLOOKUP(A177,'Base travail'!$A$1:$M$502,9,FALSE)</f>
        <v>#N/A</v>
      </c>
      <c r="H177" s="26" t="e">
        <f t="shared" si="5"/>
        <v>#N/A</v>
      </c>
      <c r="I177" s="2" t="s">
        <v>27</v>
      </c>
      <c r="J177" s="2" t="s">
        <v>27</v>
      </c>
      <c r="K177" s="26" t="e">
        <f>VLOOKUP(A177,'Base travail'!$A$1:$M$502,6,FALSE)</f>
        <v>#N/A</v>
      </c>
      <c r="L177" s="2"/>
    </row>
    <row r="178" spans="1:12" x14ac:dyDescent="0.25">
      <c r="A178" s="26">
        <v>200471</v>
      </c>
      <c r="B178" s="56" t="e">
        <f>VLOOKUP(A178,'Base travail'!A:D,3,FALSE)</f>
        <v>#N/A</v>
      </c>
      <c r="C178" s="56" t="e">
        <f>VLOOKUP(A178,'Base travail'!A:K,11,FALSE)</f>
        <v>#N/A</v>
      </c>
      <c r="D178" s="56" t="e">
        <f>VLOOKUP(A178,'Base travail'!A:K,10,FALSE)</f>
        <v>#N/A</v>
      </c>
      <c r="E178" s="2"/>
      <c r="F178" s="2"/>
      <c r="G178" s="26" t="e">
        <f>VLOOKUP(A178,'Base travail'!$A$1:$M$502,9,FALSE)</f>
        <v>#N/A</v>
      </c>
      <c r="H178" s="26" t="e">
        <f t="shared" si="5"/>
        <v>#N/A</v>
      </c>
      <c r="I178" s="2" t="s">
        <v>27</v>
      </c>
      <c r="J178" s="2" t="s">
        <v>27</v>
      </c>
      <c r="K178" s="26" t="e">
        <f>VLOOKUP(A178,'Base travail'!$A$1:$M$502,6,FALSE)</f>
        <v>#N/A</v>
      </c>
      <c r="L178" s="2"/>
    </row>
    <row r="179" spans="1:12" x14ac:dyDescent="0.25">
      <c r="A179" s="26">
        <v>200472</v>
      </c>
      <c r="B179" s="56" t="e">
        <f>VLOOKUP(A179,'Base travail'!A:D,3,FALSE)</f>
        <v>#N/A</v>
      </c>
      <c r="C179" s="56" t="e">
        <f>VLOOKUP(A179,'Base travail'!A:K,11,FALSE)</f>
        <v>#N/A</v>
      </c>
      <c r="D179" s="56" t="e">
        <f>VLOOKUP(A179,'Base travail'!A:K,10,FALSE)</f>
        <v>#N/A</v>
      </c>
      <c r="E179" s="2"/>
      <c r="F179" s="2"/>
      <c r="G179" s="26" t="e">
        <f>VLOOKUP(A179,'Base travail'!$A$1:$M$502,9,FALSE)</f>
        <v>#N/A</v>
      </c>
      <c r="H179" s="26" t="e">
        <f t="shared" si="5"/>
        <v>#N/A</v>
      </c>
      <c r="I179" s="2" t="s">
        <v>27</v>
      </c>
      <c r="J179" s="2" t="s">
        <v>27</v>
      </c>
      <c r="K179" s="26" t="e">
        <f>VLOOKUP(A179,'Base travail'!$A$1:$M$502,6,FALSE)</f>
        <v>#N/A</v>
      </c>
      <c r="L179" s="2"/>
    </row>
    <row r="180" spans="1:12" x14ac:dyDescent="0.25">
      <c r="A180" s="26">
        <v>200473</v>
      </c>
      <c r="B180" s="56" t="e">
        <f>VLOOKUP(A180,'Base travail'!A:D,3,FALSE)</f>
        <v>#N/A</v>
      </c>
      <c r="C180" s="56" t="e">
        <f>VLOOKUP(A180,'Base travail'!A:K,11,FALSE)</f>
        <v>#N/A</v>
      </c>
      <c r="D180" s="56" t="e">
        <f>VLOOKUP(A180,'Base travail'!A:K,10,FALSE)</f>
        <v>#N/A</v>
      </c>
      <c r="E180" s="2"/>
      <c r="F180" s="2"/>
      <c r="G180" s="26" t="e">
        <f>VLOOKUP(A180,'Base travail'!$A$1:$M$502,9,FALSE)</f>
        <v>#N/A</v>
      </c>
      <c r="H180" s="26" t="e">
        <f t="shared" si="5"/>
        <v>#N/A</v>
      </c>
      <c r="I180" s="2" t="s">
        <v>27</v>
      </c>
      <c r="J180" s="2" t="s">
        <v>27</v>
      </c>
      <c r="K180" s="26" t="e">
        <f>VLOOKUP(A180,'Base travail'!$A$1:$M$502,6,FALSE)</f>
        <v>#N/A</v>
      </c>
      <c r="L180" s="2"/>
    </row>
    <row r="181" spans="1:12" x14ac:dyDescent="0.25">
      <c r="A181" s="26">
        <v>200474</v>
      </c>
      <c r="B181" s="56" t="e">
        <f>VLOOKUP(A181,'Base travail'!A:D,3,FALSE)</f>
        <v>#N/A</v>
      </c>
      <c r="C181" s="56" t="e">
        <f>VLOOKUP(A181,'Base travail'!A:K,11,FALSE)</f>
        <v>#N/A</v>
      </c>
      <c r="D181" s="56" t="e">
        <f>VLOOKUP(A181,'Base travail'!A:K,10,FALSE)</f>
        <v>#N/A</v>
      </c>
      <c r="E181" s="2"/>
      <c r="F181" s="2"/>
      <c r="G181" s="26" t="e">
        <f>VLOOKUP(A181,'Base travail'!$A$1:$M$502,9,FALSE)</f>
        <v>#N/A</v>
      </c>
      <c r="H181" s="26" t="e">
        <f t="shared" si="5"/>
        <v>#N/A</v>
      </c>
      <c r="I181" s="2" t="s">
        <v>27</v>
      </c>
      <c r="J181" s="2" t="s">
        <v>27</v>
      </c>
      <c r="K181" s="26" t="e">
        <f>VLOOKUP(A181,'Base travail'!$A$1:$M$502,6,FALSE)</f>
        <v>#N/A</v>
      </c>
      <c r="L181" s="2"/>
    </row>
    <row r="182" spans="1:12" x14ac:dyDescent="0.25">
      <c r="A182" s="26">
        <v>200475</v>
      </c>
      <c r="B182" s="56" t="e">
        <f>VLOOKUP(A182,'Base travail'!A:D,3,FALSE)</f>
        <v>#N/A</v>
      </c>
      <c r="C182" s="56" t="e">
        <f>VLOOKUP(A182,'Base travail'!A:K,11,FALSE)</f>
        <v>#N/A</v>
      </c>
      <c r="D182" s="56" t="e">
        <f>VLOOKUP(A182,'Base travail'!A:K,10,FALSE)</f>
        <v>#N/A</v>
      </c>
      <c r="E182" s="2"/>
      <c r="F182" s="2"/>
      <c r="G182" s="26" t="e">
        <f>VLOOKUP(A182,'Base travail'!$A$1:$M$502,9,FALSE)</f>
        <v>#N/A</v>
      </c>
      <c r="H182" s="26" t="e">
        <f t="shared" si="5"/>
        <v>#N/A</v>
      </c>
      <c r="I182" s="2" t="s">
        <v>27</v>
      </c>
      <c r="J182" s="2" t="s">
        <v>27</v>
      </c>
      <c r="K182" s="26" t="e">
        <f>VLOOKUP(A182,'Base travail'!$A$1:$M$502,6,FALSE)</f>
        <v>#N/A</v>
      </c>
      <c r="L182" s="2"/>
    </row>
    <row r="183" spans="1:12" x14ac:dyDescent="0.25">
      <c r="A183" s="26">
        <v>200476</v>
      </c>
      <c r="B183" s="56" t="e">
        <f>VLOOKUP(A183,'Base travail'!A:D,3,FALSE)</f>
        <v>#N/A</v>
      </c>
      <c r="C183" s="56" t="e">
        <f>VLOOKUP(A183,'Base travail'!A:K,11,FALSE)</f>
        <v>#N/A</v>
      </c>
      <c r="D183" s="56" t="e">
        <f>VLOOKUP(A183,'Base travail'!A:K,10,FALSE)</f>
        <v>#N/A</v>
      </c>
      <c r="E183" s="2"/>
      <c r="F183" s="2"/>
      <c r="G183" s="26" t="e">
        <f>VLOOKUP(A183,'Base travail'!$A$1:$M$502,9,FALSE)</f>
        <v>#N/A</v>
      </c>
      <c r="H183" s="26" t="e">
        <f t="shared" si="5"/>
        <v>#N/A</v>
      </c>
      <c r="I183" s="2" t="s">
        <v>27</v>
      </c>
      <c r="J183" s="2" t="s">
        <v>27</v>
      </c>
      <c r="K183" s="26" t="e">
        <f>VLOOKUP(A183,'Base travail'!$A$1:$M$502,6,FALSE)</f>
        <v>#N/A</v>
      </c>
      <c r="L183" s="2"/>
    </row>
    <row r="184" spans="1:12" x14ac:dyDescent="0.25">
      <c r="A184" s="26">
        <v>200477</v>
      </c>
      <c r="B184" s="56" t="e">
        <f>VLOOKUP(A184,'Base travail'!A:D,3,FALSE)</f>
        <v>#N/A</v>
      </c>
      <c r="C184" s="56" t="e">
        <f>VLOOKUP(A184,'Base travail'!A:K,11,FALSE)</f>
        <v>#N/A</v>
      </c>
      <c r="D184" s="56" t="e">
        <f>VLOOKUP(A184,'Base travail'!A:K,10,FALSE)</f>
        <v>#N/A</v>
      </c>
      <c r="E184" s="2"/>
      <c r="F184" s="2"/>
      <c r="G184" s="26" t="e">
        <f>VLOOKUP(A184,'Base travail'!$A$1:$M$502,9,FALSE)</f>
        <v>#N/A</v>
      </c>
      <c r="H184" s="26" t="e">
        <f t="shared" si="5"/>
        <v>#N/A</v>
      </c>
      <c r="I184" s="2" t="s">
        <v>27</v>
      </c>
      <c r="J184" s="2" t="s">
        <v>27</v>
      </c>
      <c r="K184" s="26" t="e">
        <f>VLOOKUP(A184,'Base travail'!$A$1:$M$502,6,FALSE)</f>
        <v>#N/A</v>
      </c>
      <c r="L184" s="2"/>
    </row>
    <row r="185" spans="1:12" x14ac:dyDescent="0.25">
      <c r="A185" s="26">
        <v>200478</v>
      </c>
      <c r="B185" s="56" t="e">
        <f>VLOOKUP(A185,'Base travail'!A:D,3,FALSE)</f>
        <v>#N/A</v>
      </c>
      <c r="C185" s="56" t="e">
        <f>VLOOKUP(A185,'Base travail'!A:K,11,FALSE)</f>
        <v>#N/A</v>
      </c>
      <c r="D185" s="56" t="e">
        <f>VLOOKUP(A185,'Base travail'!A:K,10,FALSE)</f>
        <v>#N/A</v>
      </c>
      <c r="E185" s="2"/>
      <c r="F185" s="2"/>
      <c r="G185" s="26" t="e">
        <f>VLOOKUP(A185,'Base travail'!$A$1:$M$502,9,FALSE)</f>
        <v>#N/A</v>
      </c>
      <c r="H185" s="26" t="e">
        <f t="shared" si="5"/>
        <v>#N/A</v>
      </c>
      <c r="I185" s="2" t="s">
        <v>27</v>
      </c>
      <c r="J185" s="2" t="s">
        <v>27</v>
      </c>
      <c r="K185" s="26" t="e">
        <f>VLOOKUP(A185,'Base travail'!$A$1:$M$502,6,FALSE)</f>
        <v>#N/A</v>
      </c>
      <c r="L185" s="2"/>
    </row>
    <row r="186" spans="1:12" x14ac:dyDescent="0.25">
      <c r="A186" s="26">
        <v>200479</v>
      </c>
      <c r="B186" s="56" t="e">
        <f>VLOOKUP(A186,'Base travail'!A:D,3,FALSE)</f>
        <v>#N/A</v>
      </c>
      <c r="C186" s="56" t="e">
        <f>VLOOKUP(A186,'Base travail'!A:K,11,FALSE)</f>
        <v>#N/A</v>
      </c>
      <c r="D186" s="56" t="e">
        <f>VLOOKUP(A186,'Base travail'!A:K,10,FALSE)</f>
        <v>#N/A</v>
      </c>
      <c r="E186" s="2"/>
      <c r="F186" s="2"/>
      <c r="G186" s="26" t="e">
        <f>VLOOKUP(A186,'Base travail'!$A$1:$M$502,9,FALSE)</f>
        <v>#N/A</v>
      </c>
      <c r="H186" s="26" t="e">
        <f t="shared" si="5"/>
        <v>#N/A</v>
      </c>
      <c r="I186" s="2" t="s">
        <v>27</v>
      </c>
      <c r="J186" s="2" t="s">
        <v>27</v>
      </c>
      <c r="K186" s="26" t="e">
        <f>VLOOKUP(A186,'Base travail'!$A$1:$M$502,6,FALSE)</f>
        <v>#N/A</v>
      </c>
      <c r="L186" s="2"/>
    </row>
    <row r="187" spans="1:12" x14ac:dyDescent="0.25">
      <c r="A187" s="26">
        <v>200480</v>
      </c>
      <c r="B187" s="56" t="e">
        <f>VLOOKUP(A187,'Base travail'!A:D,3,FALSE)</f>
        <v>#N/A</v>
      </c>
      <c r="C187" s="56" t="e">
        <f>VLOOKUP(A187,'Base travail'!A:K,11,FALSE)</f>
        <v>#N/A</v>
      </c>
      <c r="D187" s="56" t="e">
        <f>VLOOKUP(A187,'Base travail'!A:K,10,FALSE)</f>
        <v>#N/A</v>
      </c>
      <c r="E187" s="2"/>
      <c r="F187" s="2"/>
      <c r="G187" s="26" t="e">
        <f>VLOOKUP(A187,'Base travail'!$A$1:$M$502,9,FALSE)</f>
        <v>#N/A</v>
      </c>
      <c r="H187" s="26" t="e">
        <f t="shared" si="5"/>
        <v>#N/A</v>
      </c>
      <c r="I187" s="2" t="s">
        <v>27</v>
      </c>
      <c r="J187" s="2" t="s">
        <v>27</v>
      </c>
      <c r="K187" s="26" t="e">
        <f>VLOOKUP(A187,'Base travail'!$A$1:$M$502,6,FALSE)</f>
        <v>#N/A</v>
      </c>
      <c r="L187" s="2"/>
    </row>
    <row r="188" spans="1:12" x14ac:dyDescent="0.25">
      <c r="A188" s="26">
        <v>200481</v>
      </c>
      <c r="B188" s="56" t="e">
        <f>VLOOKUP(A188,'Base travail'!A:D,3,FALSE)</f>
        <v>#N/A</v>
      </c>
      <c r="C188" s="56" t="e">
        <f>VLOOKUP(A188,'Base travail'!A:K,11,FALSE)</f>
        <v>#N/A</v>
      </c>
      <c r="D188" s="56" t="e">
        <f>VLOOKUP(A188,'Base travail'!A:K,10,FALSE)</f>
        <v>#N/A</v>
      </c>
      <c r="E188" s="2"/>
      <c r="F188" s="2"/>
      <c r="G188" s="26" t="e">
        <f>VLOOKUP(A188,'Base travail'!$A$1:$M$502,9,FALSE)</f>
        <v>#N/A</v>
      </c>
      <c r="H188" s="26" t="e">
        <f t="shared" si="5"/>
        <v>#N/A</v>
      </c>
      <c r="I188" s="2" t="s">
        <v>27</v>
      </c>
      <c r="J188" s="2" t="s">
        <v>27</v>
      </c>
      <c r="K188" s="26" t="e">
        <f>VLOOKUP(A188,'Base travail'!$A$1:$M$502,6,FALSE)</f>
        <v>#N/A</v>
      </c>
      <c r="L188" s="2"/>
    </row>
    <row r="189" spans="1:12" x14ac:dyDescent="0.25">
      <c r="A189" s="26">
        <v>200482</v>
      </c>
      <c r="B189" s="56" t="e">
        <f>VLOOKUP(A189,'Base travail'!A:D,3,FALSE)</f>
        <v>#N/A</v>
      </c>
      <c r="C189" s="56" t="e">
        <f>VLOOKUP(A189,'Base travail'!A:K,11,FALSE)</f>
        <v>#N/A</v>
      </c>
      <c r="D189" s="56" t="e">
        <f>VLOOKUP(A189,'Base travail'!A:K,10,FALSE)</f>
        <v>#N/A</v>
      </c>
      <c r="E189" s="2"/>
      <c r="F189" s="2"/>
      <c r="G189" s="26" t="e">
        <f>VLOOKUP(A189,'Base travail'!$A$1:$M$502,9,FALSE)</f>
        <v>#N/A</v>
      </c>
      <c r="H189" s="26" t="e">
        <f t="shared" si="5"/>
        <v>#N/A</v>
      </c>
      <c r="I189" s="2" t="s">
        <v>27</v>
      </c>
      <c r="J189" s="2" t="s">
        <v>27</v>
      </c>
      <c r="K189" s="26" t="e">
        <f>VLOOKUP(A189,'Base travail'!$A$1:$M$502,6,FALSE)</f>
        <v>#N/A</v>
      </c>
      <c r="L189" s="2"/>
    </row>
    <row r="190" spans="1:12" x14ac:dyDescent="0.25">
      <c r="A190" s="26">
        <v>200483</v>
      </c>
      <c r="B190" s="56" t="e">
        <f>VLOOKUP(A190,'Base travail'!A:D,3,FALSE)</f>
        <v>#N/A</v>
      </c>
      <c r="C190" s="56" t="e">
        <f>VLOOKUP(A190,'Base travail'!A:K,11,FALSE)</f>
        <v>#N/A</v>
      </c>
      <c r="D190" s="56" t="e">
        <f>VLOOKUP(A190,'Base travail'!A:K,10,FALSE)</f>
        <v>#N/A</v>
      </c>
      <c r="E190" s="2"/>
      <c r="F190" s="2"/>
      <c r="G190" s="26" t="e">
        <f>VLOOKUP(A190,'Base travail'!$A$1:$M$502,9,FALSE)</f>
        <v>#N/A</v>
      </c>
      <c r="H190" s="26" t="e">
        <f t="shared" si="5"/>
        <v>#N/A</v>
      </c>
      <c r="I190" s="2" t="s">
        <v>27</v>
      </c>
      <c r="J190" s="2" t="s">
        <v>27</v>
      </c>
      <c r="K190" s="26" t="e">
        <f>VLOOKUP(A190,'Base travail'!$A$1:$M$502,6,FALSE)</f>
        <v>#N/A</v>
      </c>
      <c r="L190" s="2"/>
    </row>
    <row r="191" spans="1:12" x14ac:dyDescent="0.25">
      <c r="A191" s="26">
        <v>200484</v>
      </c>
      <c r="B191" s="56" t="e">
        <f>VLOOKUP(A191,'Base travail'!A:D,3,FALSE)</f>
        <v>#N/A</v>
      </c>
      <c r="C191" s="56" t="e">
        <f>VLOOKUP(A191,'Base travail'!A:K,11,FALSE)</f>
        <v>#N/A</v>
      </c>
      <c r="D191" s="56" t="e">
        <f>VLOOKUP(A191,'Base travail'!A:K,10,FALSE)</f>
        <v>#N/A</v>
      </c>
      <c r="E191" s="2"/>
      <c r="F191" s="2"/>
      <c r="G191" s="26" t="e">
        <f>VLOOKUP(A191,'Base travail'!$A$1:$M$502,9,FALSE)</f>
        <v>#N/A</v>
      </c>
      <c r="H191" s="26" t="e">
        <f t="shared" si="5"/>
        <v>#N/A</v>
      </c>
      <c r="I191" s="2" t="s">
        <v>27</v>
      </c>
      <c r="J191" s="2" t="s">
        <v>27</v>
      </c>
      <c r="K191" s="26" t="e">
        <f>VLOOKUP(A191,'Base travail'!$A$1:$M$502,6,FALSE)</f>
        <v>#N/A</v>
      </c>
      <c r="L191" s="2"/>
    </row>
    <row r="192" spans="1:12" x14ac:dyDescent="0.25">
      <c r="A192" s="26">
        <v>200485</v>
      </c>
      <c r="B192" s="56" t="e">
        <f>VLOOKUP(A192,'Base travail'!A:D,3,FALSE)</f>
        <v>#N/A</v>
      </c>
      <c r="C192" s="56" t="e">
        <f>VLOOKUP(A192,'Base travail'!A:K,11,FALSE)</f>
        <v>#N/A</v>
      </c>
      <c r="D192" s="56" t="e">
        <f>VLOOKUP(A192,'Base travail'!A:K,10,FALSE)</f>
        <v>#N/A</v>
      </c>
      <c r="E192" s="2"/>
      <c r="F192" s="2"/>
      <c r="G192" s="26" t="e">
        <f>VLOOKUP(A192,'Base travail'!$A$1:$M$502,9,FALSE)</f>
        <v>#N/A</v>
      </c>
      <c r="H192" s="26" t="e">
        <f t="shared" si="5"/>
        <v>#N/A</v>
      </c>
      <c r="I192" s="2" t="s">
        <v>27</v>
      </c>
      <c r="J192" s="2" t="s">
        <v>27</v>
      </c>
      <c r="K192" s="26" t="e">
        <f>VLOOKUP(A192,'Base travail'!$A$1:$M$502,6,FALSE)</f>
        <v>#N/A</v>
      </c>
      <c r="L192" s="2"/>
    </row>
    <row r="193" spans="1:12" x14ac:dyDescent="0.25">
      <c r="A193" s="26">
        <v>200486</v>
      </c>
      <c r="B193" s="56" t="e">
        <f>VLOOKUP(A193,'Base travail'!A:D,3,FALSE)</f>
        <v>#N/A</v>
      </c>
      <c r="C193" s="56" t="e">
        <f>VLOOKUP(A193,'Base travail'!A:K,11,FALSE)</f>
        <v>#N/A</v>
      </c>
      <c r="D193" s="56" t="e">
        <f>VLOOKUP(A193,'Base travail'!A:K,10,FALSE)</f>
        <v>#N/A</v>
      </c>
      <c r="E193" s="2"/>
      <c r="F193" s="2"/>
      <c r="G193" s="26" t="e">
        <f>VLOOKUP(A193,'Base travail'!$A$1:$M$502,9,FALSE)</f>
        <v>#N/A</v>
      </c>
      <c r="H193" s="26" t="e">
        <f t="shared" si="5"/>
        <v>#N/A</v>
      </c>
      <c r="I193" s="2" t="s">
        <v>27</v>
      </c>
      <c r="J193" s="2" t="s">
        <v>27</v>
      </c>
      <c r="K193" s="26" t="e">
        <f>VLOOKUP(A193,'Base travail'!$A$1:$M$502,6,FALSE)</f>
        <v>#N/A</v>
      </c>
      <c r="L193" s="2"/>
    </row>
    <row r="194" spans="1:12" x14ac:dyDescent="0.25">
      <c r="A194" s="26">
        <v>200487</v>
      </c>
      <c r="B194" s="56" t="e">
        <f>VLOOKUP(A194,'Base travail'!A:D,3,FALSE)</f>
        <v>#N/A</v>
      </c>
      <c r="C194" s="56" t="e">
        <f>VLOOKUP(A194,'Base travail'!A:K,11,FALSE)</f>
        <v>#N/A</v>
      </c>
      <c r="D194" s="56" t="e">
        <f>VLOOKUP(A194,'Base travail'!A:K,10,FALSE)</f>
        <v>#N/A</v>
      </c>
      <c r="E194" s="2"/>
      <c r="F194" s="2"/>
      <c r="G194" s="26" t="e">
        <f>VLOOKUP(A194,'Base travail'!$A$1:$M$502,9,FALSE)</f>
        <v>#N/A</v>
      </c>
      <c r="H194" s="26" t="e">
        <f t="shared" si="5"/>
        <v>#N/A</v>
      </c>
      <c r="I194" s="2" t="s">
        <v>27</v>
      </c>
      <c r="J194" s="2" t="s">
        <v>27</v>
      </c>
      <c r="K194" s="26" t="e">
        <f>VLOOKUP(A194,'Base travail'!$A$1:$M$502,6,FALSE)</f>
        <v>#N/A</v>
      </c>
      <c r="L194" s="2"/>
    </row>
    <row r="195" spans="1:12" x14ac:dyDescent="0.25">
      <c r="A195" s="26">
        <v>200488</v>
      </c>
      <c r="B195" s="56" t="e">
        <f>VLOOKUP(A195,'Base travail'!A:D,3,FALSE)</f>
        <v>#N/A</v>
      </c>
      <c r="C195" s="56" t="e">
        <f>VLOOKUP(A195,'Base travail'!A:K,11,FALSE)</f>
        <v>#N/A</v>
      </c>
      <c r="D195" s="56" t="e">
        <f>VLOOKUP(A195,'Base travail'!A:K,10,FALSE)</f>
        <v>#N/A</v>
      </c>
      <c r="E195" s="2"/>
      <c r="F195" s="2"/>
      <c r="G195" s="26" t="e">
        <f>VLOOKUP(A195,'Base travail'!$A$1:$M$502,9,FALSE)</f>
        <v>#N/A</v>
      </c>
      <c r="H195" s="26" t="e">
        <f t="shared" si="5"/>
        <v>#N/A</v>
      </c>
      <c r="I195" s="2" t="s">
        <v>27</v>
      </c>
      <c r="J195" s="2" t="s">
        <v>27</v>
      </c>
      <c r="K195" s="26" t="e">
        <f>VLOOKUP(A195,'Base travail'!$A$1:$M$502,6,FALSE)</f>
        <v>#N/A</v>
      </c>
      <c r="L195" s="2"/>
    </row>
    <row r="196" spans="1:12" x14ac:dyDescent="0.25">
      <c r="A196" s="26">
        <v>200489</v>
      </c>
      <c r="B196" s="56" t="e">
        <f>VLOOKUP(A196,'Base travail'!A:D,3,FALSE)</f>
        <v>#N/A</v>
      </c>
      <c r="C196" s="56" t="e">
        <f>VLOOKUP(A196,'Base travail'!A:K,11,FALSE)</f>
        <v>#N/A</v>
      </c>
      <c r="D196" s="56" t="e">
        <f>VLOOKUP(A196,'Base travail'!A:K,10,FALSE)</f>
        <v>#N/A</v>
      </c>
      <c r="E196" s="2"/>
      <c r="F196" s="2"/>
      <c r="G196" s="26" t="e">
        <f>VLOOKUP(A196,'Base travail'!$A$1:$M$502,9,FALSE)</f>
        <v>#N/A</v>
      </c>
      <c r="H196" s="26" t="e">
        <f t="shared" si="5"/>
        <v>#N/A</v>
      </c>
      <c r="I196" s="2" t="s">
        <v>27</v>
      </c>
      <c r="J196" s="2" t="s">
        <v>27</v>
      </c>
      <c r="K196" s="26" t="e">
        <f>VLOOKUP(A196,'Base travail'!$A$1:$M$502,6,FALSE)</f>
        <v>#N/A</v>
      </c>
      <c r="L196" s="2"/>
    </row>
    <row r="197" spans="1:12" x14ac:dyDescent="0.25">
      <c r="A197" s="26">
        <v>200490</v>
      </c>
      <c r="B197" s="56" t="e">
        <f>VLOOKUP(A197,'Base travail'!A:D,3,FALSE)</f>
        <v>#N/A</v>
      </c>
      <c r="C197" s="56" t="e">
        <f>VLOOKUP(A197,'Base travail'!A:K,11,FALSE)</f>
        <v>#N/A</v>
      </c>
      <c r="D197" s="56" t="e">
        <f>VLOOKUP(A197,'Base travail'!A:K,10,FALSE)</f>
        <v>#N/A</v>
      </c>
      <c r="E197" s="2"/>
      <c r="F197" s="2"/>
      <c r="G197" s="26" t="e">
        <f>VLOOKUP(A197,'Base travail'!$A$1:$M$502,9,FALSE)</f>
        <v>#N/A</v>
      </c>
      <c r="H197" s="26" t="e">
        <f t="shared" si="5"/>
        <v>#N/A</v>
      </c>
      <c r="I197" s="2" t="s">
        <v>27</v>
      </c>
      <c r="J197" s="2" t="s">
        <v>27</v>
      </c>
      <c r="K197" s="26" t="e">
        <f>VLOOKUP(A197,'Base travail'!$A$1:$M$502,6,FALSE)</f>
        <v>#N/A</v>
      </c>
      <c r="L197" s="2"/>
    </row>
    <row r="198" spans="1:12" x14ac:dyDescent="0.25">
      <c r="A198" s="26">
        <v>200491</v>
      </c>
      <c r="B198" s="56" t="e">
        <f>VLOOKUP(A198,'Base travail'!A:D,3,FALSE)</f>
        <v>#N/A</v>
      </c>
      <c r="C198" s="56" t="e">
        <f>VLOOKUP(A198,'Base travail'!A:K,11,FALSE)</f>
        <v>#N/A</v>
      </c>
      <c r="D198" s="56" t="e">
        <f>VLOOKUP(A198,'Base travail'!A:K,10,FALSE)</f>
        <v>#N/A</v>
      </c>
      <c r="E198" s="2"/>
      <c r="F198" s="2"/>
      <c r="G198" s="26" t="e">
        <f>VLOOKUP(A198,'Base travail'!$A$1:$M$502,9,FALSE)</f>
        <v>#N/A</v>
      </c>
      <c r="H198" s="26" t="e">
        <f t="shared" si="5"/>
        <v>#N/A</v>
      </c>
      <c r="I198" s="2" t="s">
        <v>27</v>
      </c>
      <c r="J198" s="2" t="s">
        <v>27</v>
      </c>
      <c r="K198" s="26" t="e">
        <f>VLOOKUP(A198,'Base travail'!$A$1:$M$502,6,FALSE)</f>
        <v>#N/A</v>
      </c>
      <c r="L198" s="2"/>
    </row>
    <row r="199" spans="1:12" x14ac:dyDescent="0.25">
      <c r="A199" s="26">
        <v>200492</v>
      </c>
      <c r="B199" s="56" t="e">
        <f>VLOOKUP(A199,'Base travail'!A:D,3,FALSE)</f>
        <v>#N/A</v>
      </c>
      <c r="C199" s="56" t="e">
        <f>VLOOKUP(A199,'Base travail'!A:K,11,FALSE)</f>
        <v>#N/A</v>
      </c>
      <c r="D199" s="56" t="e">
        <f>VLOOKUP(A199,'Base travail'!A:K,10,FALSE)</f>
        <v>#N/A</v>
      </c>
      <c r="E199" s="2"/>
      <c r="F199" s="2"/>
      <c r="G199" s="26" t="e">
        <f>VLOOKUP(A199,'Base travail'!$A$1:$M$502,9,FALSE)</f>
        <v>#N/A</v>
      </c>
      <c r="H199" s="26" t="e">
        <f t="shared" ref="H199:H206" si="6">_xlfn.CONCAT("01 60 91 ",B199)</f>
        <v>#N/A</v>
      </c>
      <c r="I199" s="2" t="s">
        <v>27</v>
      </c>
      <c r="J199" s="2" t="s">
        <v>27</v>
      </c>
      <c r="K199" s="26" t="e">
        <f>VLOOKUP(A199,'Base travail'!$A$1:$M$502,6,FALSE)</f>
        <v>#N/A</v>
      </c>
      <c r="L199" s="2"/>
    </row>
    <row r="200" spans="1:12" x14ac:dyDescent="0.25">
      <c r="A200" s="26">
        <v>200493</v>
      </c>
      <c r="B200" s="56" t="e">
        <f>VLOOKUP(A200,'Base travail'!A:D,3,FALSE)</f>
        <v>#N/A</v>
      </c>
      <c r="C200" s="56" t="e">
        <f>VLOOKUP(A200,'Base travail'!A:K,11,FALSE)</f>
        <v>#N/A</v>
      </c>
      <c r="D200" s="56" t="e">
        <f>VLOOKUP(A200,'Base travail'!A:K,10,FALSE)</f>
        <v>#N/A</v>
      </c>
      <c r="E200" s="2"/>
      <c r="F200" s="2"/>
      <c r="G200" s="26" t="e">
        <f>VLOOKUP(A200,'Base travail'!$A$1:$M$502,9,FALSE)</f>
        <v>#N/A</v>
      </c>
      <c r="H200" s="26" t="e">
        <f t="shared" si="6"/>
        <v>#N/A</v>
      </c>
      <c r="I200" s="2" t="s">
        <v>27</v>
      </c>
      <c r="J200" s="2" t="s">
        <v>27</v>
      </c>
      <c r="K200" s="26" t="e">
        <f>VLOOKUP(A200,'Base travail'!$A$1:$M$502,6,FALSE)</f>
        <v>#N/A</v>
      </c>
      <c r="L200" s="2"/>
    </row>
    <row r="201" spans="1:12" x14ac:dyDescent="0.25">
      <c r="A201" s="26">
        <v>200494</v>
      </c>
      <c r="B201" s="56" t="e">
        <f>VLOOKUP(A201,'Base travail'!A:D,3,FALSE)</f>
        <v>#N/A</v>
      </c>
      <c r="C201" s="56" t="e">
        <f>VLOOKUP(A201,'Base travail'!A:K,11,FALSE)</f>
        <v>#N/A</v>
      </c>
      <c r="D201" s="56" t="e">
        <f>VLOOKUP(A201,'Base travail'!A:K,10,FALSE)</f>
        <v>#N/A</v>
      </c>
      <c r="E201" s="2"/>
      <c r="F201" s="2"/>
      <c r="G201" s="26" t="e">
        <f>VLOOKUP(A201,'Base travail'!$A$1:$M$502,9,FALSE)</f>
        <v>#N/A</v>
      </c>
      <c r="H201" s="26" t="e">
        <f t="shared" si="6"/>
        <v>#N/A</v>
      </c>
      <c r="I201" s="2" t="s">
        <v>27</v>
      </c>
      <c r="J201" s="2" t="s">
        <v>27</v>
      </c>
      <c r="K201" s="26" t="e">
        <f>VLOOKUP(A201,'Base travail'!$A$1:$M$502,6,FALSE)</f>
        <v>#N/A</v>
      </c>
      <c r="L201" s="2"/>
    </row>
    <row r="202" spans="1:12" x14ac:dyDescent="0.25">
      <c r="A202" s="26">
        <v>200495</v>
      </c>
      <c r="B202" s="56" t="e">
        <f>VLOOKUP(A202,'Base travail'!A:D,3,FALSE)</f>
        <v>#N/A</v>
      </c>
      <c r="C202" s="56" t="e">
        <f>VLOOKUP(A202,'Base travail'!A:K,11,FALSE)</f>
        <v>#N/A</v>
      </c>
      <c r="D202" s="56" t="e">
        <f>VLOOKUP(A202,'Base travail'!A:K,10,FALSE)</f>
        <v>#N/A</v>
      </c>
      <c r="E202" s="2"/>
      <c r="F202" s="2"/>
      <c r="G202" s="26" t="e">
        <f>VLOOKUP(A202,'Base travail'!$A$1:$M$502,9,FALSE)</f>
        <v>#N/A</v>
      </c>
      <c r="H202" s="26" t="e">
        <f t="shared" si="6"/>
        <v>#N/A</v>
      </c>
      <c r="I202" s="2" t="s">
        <v>27</v>
      </c>
      <c r="J202" s="2" t="s">
        <v>27</v>
      </c>
      <c r="K202" s="26" t="e">
        <f>VLOOKUP(A202,'Base travail'!$A$1:$M$502,6,FALSE)</f>
        <v>#N/A</v>
      </c>
      <c r="L202" s="2"/>
    </row>
    <row r="203" spans="1:12" x14ac:dyDescent="0.25">
      <c r="A203" s="26">
        <v>200496</v>
      </c>
      <c r="B203" s="56" t="e">
        <f>VLOOKUP(A203,'Base travail'!A:D,3,FALSE)</f>
        <v>#N/A</v>
      </c>
      <c r="C203" s="56" t="e">
        <f>VLOOKUP(A203,'Base travail'!A:K,11,FALSE)</f>
        <v>#N/A</v>
      </c>
      <c r="D203" s="56" t="e">
        <f>VLOOKUP(A203,'Base travail'!A:K,10,FALSE)</f>
        <v>#N/A</v>
      </c>
      <c r="E203" s="2"/>
      <c r="F203" s="2"/>
      <c r="G203" s="26" t="e">
        <f>VLOOKUP(A203,'Base travail'!$A$1:$M$502,9,FALSE)</f>
        <v>#N/A</v>
      </c>
      <c r="H203" s="26" t="e">
        <f t="shared" si="6"/>
        <v>#N/A</v>
      </c>
      <c r="I203" s="2" t="s">
        <v>27</v>
      </c>
      <c r="J203" s="2" t="s">
        <v>27</v>
      </c>
      <c r="K203" s="26" t="e">
        <f>VLOOKUP(A203,'Base travail'!$A$1:$M$502,6,FALSE)</f>
        <v>#N/A</v>
      </c>
      <c r="L203" s="2"/>
    </row>
    <row r="204" spans="1:12" x14ac:dyDescent="0.25">
      <c r="A204" s="26">
        <v>200497</v>
      </c>
      <c r="B204" s="56" t="e">
        <f>VLOOKUP(A204,'Base travail'!A:D,3,FALSE)</f>
        <v>#N/A</v>
      </c>
      <c r="C204" s="56" t="e">
        <f>VLOOKUP(A204,'Base travail'!A:K,11,FALSE)</f>
        <v>#N/A</v>
      </c>
      <c r="D204" s="56" t="e">
        <f>VLOOKUP(A204,'Base travail'!A:K,10,FALSE)</f>
        <v>#N/A</v>
      </c>
      <c r="E204" s="2"/>
      <c r="F204" s="2"/>
      <c r="G204" s="26" t="e">
        <f>VLOOKUP(A204,'Base travail'!$A$1:$M$502,9,FALSE)</f>
        <v>#N/A</v>
      </c>
      <c r="H204" s="26" t="e">
        <f t="shared" si="6"/>
        <v>#N/A</v>
      </c>
      <c r="I204" s="2" t="s">
        <v>27</v>
      </c>
      <c r="J204" s="2" t="s">
        <v>27</v>
      </c>
      <c r="K204" s="26" t="e">
        <f>VLOOKUP(A204,'Base travail'!$A$1:$M$502,6,FALSE)</f>
        <v>#N/A</v>
      </c>
      <c r="L204" s="2"/>
    </row>
    <row r="205" spans="1:12" x14ac:dyDescent="0.25">
      <c r="A205" s="26">
        <v>200498</v>
      </c>
      <c r="B205" s="56" t="e">
        <f>VLOOKUP(A205,'Base travail'!A:D,3,FALSE)</f>
        <v>#N/A</v>
      </c>
      <c r="C205" s="56" t="e">
        <f>VLOOKUP(A205,'Base travail'!A:K,11,FALSE)</f>
        <v>#N/A</v>
      </c>
      <c r="D205" s="56" t="e">
        <f>VLOOKUP(A205,'Base travail'!A:K,10,FALSE)</f>
        <v>#N/A</v>
      </c>
      <c r="E205" s="2"/>
      <c r="F205" s="2"/>
      <c r="G205" s="26" t="e">
        <f>VLOOKUP(A205,'Base travail'!$A$1:$M$502,9,FALSE)</f>
        <v>#N/A</v>
      </c>
      <c r="H205" s="26" t="e">
        <f t="shared" si="6"/>
        <v>#N/A</v>
      </c>
      <c r="I205" s="2" t="s">
        <v>27</v>
      </c>
      <c r="J205" s="2" t="s">
        <v>27</v>
      </c>
      <c r="K205" s="26" t="e">
        <f>VLOOKUP(A205,'Base travail'!$A$1:$M$502,6,FALSE)</f>
        <v>#N/A</v>
      </c>
      <c r="L205" s="2"/>
    </row>
    <row r="206" spans="1:12" x14ac:dyDescent="0.25">
      <c r="A206" s="26">
        <v>200499</v>
      </c>
      <c r="B206" s="56" t="e">
        <f>VLOOKUP(A206,'Base travail'!A:D,3,FALSE)</f>
        <v>#N/A</v>
      </c>
      <c r="C206" s="56" t="e">
        <f>VLOOKUP(A206,'Base travail'!A:K,11,FALSE)</f>
        <v>#N/A</v>
      </c>
      <c r="D206" s="56" t="e">
        <f>VLOOKUP(A206,'Base travail'!A:K,10,FALSE)</f>
        <v>#N/A</v>
      </c>
      <c r="E206" s="2"/>
      <c r="F206" s="2"/>
      <c r="G206" s="26" t="e">
        <f>VLOOKUP(A206,'Base travail'!$A$1:$M$502,9,FALSE)</f>
        <v>#N/A</v>
      </c>
      <c r="H206" s="26" t="e">
        <f t="shared" si="6"/>
        <v>#N/A</v>
      </c>
      <c r="I206" s="2" t="s">
        <v>27</v>
      </c>
      <c r="J206" s="2" t="s">
        <v>27</v>
      </c>
      <c r="K206" s="26" t="e">
        <f>VLOOKUP(A206,'Base travail'!$A$1:$M$502,6,FALSE)</f>
        <v>#N/A</v>
      </c>
      <c r="L206" s="2"/>
    </row>
  </sheetData>
  <autoFilter ref="A6:L206" xr:uid="{FA50F757-0094-4E5A-BDEA-921DC441A11A}"/>
  <sortState xmlns:xlrd2="http://schemas.microsoft.com/office/spreadsheetml/2017/richdata2" ref="A7:I206">
    <sortCondition ref="A2:A206"/>
  </sortState>
  <mergeCells count="1">
    <mergeCell ref="A1:I1"/>
  </mergeCells>
  <phoneticPr fontId="22" type="noConversion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1F316-B878-4B02-A89B-EBE752D76E3A}">
  <dimension ref="A1"/>
  <sheetViews>
    <sheetView workbookViewId="0">
      <selection activeCell="N126" sqref="N126"/>
    </sheetView>
  </sheetViews>
  <sheetFormatPr baseColWidth="10" defaultColWidth="11.42578125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55468-F49F-4F1B-BC11-0572881A0C37}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N56"/>
  <sheetViews>
    <sheetView topLeftCell="I23" zoomScale="80" zoomScaleNormal="80" workbookViewId="0">
      <selection activeCell="L35" sqref="L35"/>
    </sheetView>
  </sheetViews>
  <sheetFormatPr baseColWidth="10" defaultColWidth="11.42578125" defaultRowHeight="15" x14ac:dyDescent="0.25"/>
  <cols>
    <col min="1" max="1" width="34.42578125" bestFit="1" customWidth="1"/>
    <col min="2" max="2" width="24" bestFit="1" customWidth="1"/>
    <col min="3" max="3" width="30.7109375" bestFit="1" customWidth="1"/>
    <col min="4" max="4" width="25.7109375" bestFit="1" customWidth="1"/>
    <col min="5" max="5" width="20.42578125" bestFit="1" customWidth="1"/>
    <col min="6" max="6" width="20.42578125" style="10" customWidth="1"/>
    <col min="7" max="7" width="24.42578125" bestFit="1" customWidth="1"/>
    <col min="8" max="8" width="23.28515625" bestFit="1" customWidth="1"/>
    <col min="9" max="9" width="21.5703125" customWidth="1"/>
    <col min="10" max="10" width="52.28515625" bestFit="1" customWidth="1"/>
    <col min="11" max="11" width="15.5703125" bestFit="1" customWidth="1"/>
    <col min="12" max="12" width="19.5703125" customWidth="1"/>
    <col min="13" max="13" width="26.28515625" bestFit="1" customWidth="1"/>
    <col min="14" max="14" width="52.7109375" bestFit="1" customWidth="1"/>
  </cols>
  <sheetData>
    <row r="2" spans="1:14" x14ac:dyDescent="0.25">
      <c r="A2" s="5" t="s">
        <v>37</v>
      </c>
      <c r="B2">
        <v>10</v>
      </c>
    </row>
    <row r="3" spans="1:14" x14ac:dyDescent="0.25">
      <c r="A3" s="5" t="s">
        <v>38</v>
      </c>
      <c r="B3">
        <v>20</v>
      </c>
    </row>
    <row r="4" spans="1:14" x14ac:dyDescent="0.25">
      <c r="A4" s="5" t="s">
        <v>39</v>
      </c>
      <c r="B4">
        <v>340</v>
      </c>
    </row>
    <row r="5" spans="1:14" ht="55.15" customHeight="1" x14ac:dyDescent="0.25">
      <c r="A5" s="5" t="s">
        <v>40</v>
      </c>
      <c r="B5" s="18" t="s">
        <v>41</v>
      </c>
      <c r="F5"/>
    </row>
    <row r="6" spans="1:14" x14ac:dyDescent="0.25">
      <c r="A6" s="5" t="s">
        <v>42</v>
      </c>
      <c r="B6" t="s">
        <v>43</v>
      </c>
      <c r="C6" s="6" t="s">
        <v>44</v>
      </c>
      <c r="D6" t="s">
        <v>45</v>
      </c>
      <c r="E6" t="s">
        <v>46</v>
      </c>
      <c r="F6"/>
    </row>
    <row r="7" spans="1:14" x14ac:dyDescent="0.25">
      <c r="A7" s="5" t="s">
        <v>47</v>
      </c>
      <c r="B7" t="s">
        <v>48</v>
      </c>
      <c r="C7" s="6" t="s">
        <v>44</v>
      </c>
      <c r="D7" t="s">
        <v>49</v>
      </c>
      <c r="E7" t="s">
        <v>50</v>
      </c>
      <c r="F7"/>
    </row>
    <row r="8" spans="1:14" x14ac:dyDescent="0.25">
      <c r="A8" s="5" t="s">
        <v>51</v>
      </c>
      <c r="B8" t="s">
        <v>52</v>
      </c>
      <c r="C8" s="6" t="s">
        <v>44</v>
      </c>
      <c r="D8" t="s">
        <v>53</v>
      </c>
      <c r="E8" t="s">
        <v>50</v>
      </c>
    </row>
    <row r="10" spans="1:14" x14ac:dyDescent="0.25">
      <c r="A10" s="7" t="s">
        <v>54</v>
      </c>
      <c r="B10" s="7" t="s">
        <v>55</v>
      </c>
      <c r="C10" s="7" t="s">
        <v>56</v>
      </c>
      <c r="D10" s="7" t="s">
        <v>57</v>
      </c>
      <c r="E10" s="7" t="s">
        <v>58</v>
      </c>
      <c r="F10" s="16" t="s">
        <v>59</v>
      </c>
      <c r="G10" s="7" t="s">
        <v>23</v>
      </c>
      <c r="H10" s="7" t="s">
        <v>60</v>
      </c>
      <c r="I10" s="7" t="s">
        <v>61</v>
      </c>
      <c r="J10" s="7" t="s">
        <v>62</v>
      </c>
      <c r="K10" s="7" t="s">
        <v>63</v>
      </c>
      <c r="L10" s="8" t="s">
        <v>64</v>
      </c>
      <c r="M10" s="8" t="s">
        <v>65</v>
      </c>
      <c r="N10" s="8" t="s">
        <v>66</v>
      </c>
    </row>
    <row r="11" spans="1:14" x14ac:dyDescent="0.25">
      <c r="A11" s="12" t="s">
        <v>67</v>
      </c>
      <c r="B11" s="12"/>
      <c r="C11" s="13" t="s">
        <v>68</v>
      </c>
      <c r="D11" s="13"/>
      <c r="E11" s="13"/>
      <c r="F11" s="13"/>
      <c r="G11" s="13" t="s">
        <v>69</v>
      </c>
      <c r="H11" s="13" t="s">
        <v>70</v>
      </c>
      <c r="I11" s="13" t="s">
        <v>71</v>
      </c>
      <c r="J11" s="12" t="s">
        <v>72</v>
      </c>
      <c r="K11" s="12"/>
      <c r="L11" s="12"/>
      <c r="M11" s="48" t="s">
        <v>73</v>
      </c>
      <c r="N11" s="45"/>
    </row>
    <row r="12" spans="1:14" x14ac:dyDescent="0.25">
      <c r="A12" s="12" t="s">
        <v>74</v>
      </c>
      <c r="B12" s="12" t="s">
        <v>75</v>
      </c>
      <c r="C12" s="22" t="s">
        <v>76</v>
      </c>
      <c r="D12" s="13" t="s">
        <v>77</v>
      </c>
      <c r="E12" s="13"/>
      <c r="F12" s="13"/>
      <c r="G12" s="13" t="s">
        <v>78</v>
      </c>
      <c r="H12" s="13" t="s">
        <v>70</v>
      </c>
      <c r="I12" s="13" t="s">
        <v>71</v>
      </c>
      <c r="J12" s="12" t="s">
        <v>72</v>
      </c>
      <c r="K12" s="12"/>
      <c r="L12" s="12" t="s">
        <v>79</v>
      </c>
      <c r="M12" s="48" t="s">
        <v>73</v>
      </c>
      <c r="N12" s="45"/>
    </row>
    <row r="13" spans="1:14" x14ac:dyDescent="0.25">
      <c r="A13" s="12" t="s">
        <v>80</v>
      </c>
      <c r="B13" s="12" t="s">
        <v>75</v>
      </c>
      <c r="C13" s="22" t="s">
        <v>76</v>
      </c>
      <c r="D13" s="13" t="s">
        <v>77</v>
      </c>
      <c r="E13" s="13"/>
      <c r="F13" s="13"/>
      <c r="G13" s="13" t="s">
        <v>81</v>
      </c>
      <c r="H13" s="13" t="s">
        <v>70</v>
      </c>
      <c r="I13" s="13" t="s">
        <v>71</v>
      </c>
      <c r="J13" s="12" t="s">
        <v>72</v>
      </c>
      <c r="K13" s="12"/>
      <c r="L13" s="42" t="s">
        <v>82</v>
      </c>
      <c r="M13" s="48" t="s">
        <v>73</v>
      </c>
      <c r="N13" s="45"/>
    </row>
    <row r="14" spans="1:14" x14ac:dyDescent="0.25">
      <c r="A14" s="12" t="s">
        <v>83</v>
      </c>
      <c r="B14" s="12" t="s">
        <v>84</v>
      </c>
      <c r="C14" s="21"/>
      <c r="D14" s="21"/>
      <c r="E14" s="21"/>
      <c r="F14" s="21"/>
      <c r="G14" s="13" t="s">
        <v>71</v>
      </c>
      <c r="H14" s="13" t="s">
        <v>70</v>
      </c>
      <c r="I14" s="13" t="s">
        <v>71</v>
      </c>
      <c r="J14" s="20"/>
      <c r="K14" s="20"/>
      <c r="L14" s="20"/>
      <c r="M14" s="49"/>
      <c r="N14" s="45"/>
    </row>
    <row r="15" spans="1:14" x14ac:dyDescent="0.25">
      <c r="A15" s="12" t="s">
        <v>85</v>
      </c>
      <c r="B15" s="12" t="s">
        <v>86</v>
      </c>
      <c r="C15" s="25" t="s">
        <v>87</v>
      </c>
      <c r="D15" s="13" t="s">
        <v>88</v>
      </c>
      <c r="E15" s="13"/>
      <c r="F15" s="17"/>
      <c r="G15" s="22" t="s">
        <v>89</v>
      </c>
      <c r="H15" s="13" t="s">
        <v>70</v>
      </c>
      <c r="I15" s="13" t="s">
        <v>71</v>
      </c>
      <c r="J15" s="12" t="s">
        <v>90</v>
      </c>
      <c r="L15" s="12" t="s">
        <v>91</v>
      </c>
      <c r="M15" s="48" t="s">
        <v>92</v>
      </c>
      <c r="N15" s="45"/>
    </row>
    <row r="16" spans="1:14" x14ac:dyDescent="0.25">
      <c r="A16" s="12" t="s">
        <v>93</v>
      </c>
      <c r="B16" s="12" t="s">
        <v>94</v>
      </c>
      <c r="C16" s="14" t="s">
        <v>95</v>
      </c>
      <c r="D16" s="13" t="s">
        <v>96</v>
      </c>
      <c r="E16" s="13">
        <v>24</v>
      </c>
      <c r="F16" s="17" t="s">
        <v>97</v>
      </c>
      <c r="G16" s="13" t="s">
        <v>98</v>
      </c>
      <c r="H16" s="13" t="s">
        <v>70</v>
      </c>
      <c r="I16" s="13" t="s">
        <v>71</v>
      </c>
      <c r="J16" s="12" t="s">
        <v>99</v>
      </c>
      <c r="K16" s="12" t="s">
        <v>100</v>
      </c>
      <c r="L16" s="12" t="s">
        <v>101</v>
      </c>
      <c r="M16" s="48" t="s">
        <v>92</v>
      </c>
      <c r="N16" s="46"/>
    </row>
    <row r="17" spans="1:14" x14ac:dyDescent="0.25">
      <c r="A17" s="12" t="s">
        <v>102</v>
      </c>
      <c r="B17" s="12" t="s">
        <v>94</v>
      </c>
      <c r="C17" s="14" t="s">
        <v>95</v>
      </c>
      <c r="D17" s="13" t="s">
        <v>96</v>
      </c>
      <c r="E17" s="13">
        <v>13</v>
      </c>
      <c r="F17" s="15" t="s">
        <v>103</v>
      </c>
      <c r="G17" s="13" t="s">
        <v>104</v>
      </c>
      <c r="H17" s="13" t="s">
        <v>70</v>
      </c>
      <c r="I17" s="13" t="s">
        <v>71</v>
      </c>
      <c r="J17" s="12" t="s">
        <v>105</v>
      </c>
      <c r="K17" s="12" t="s">
        <v>106</v>
      </c>
      <c r="L17" s="12" t="s">
        <v>107</v>
      </c>
      <c r="M17" s="48" t="s">
        <v>92</v>
      </c>
      <c r="N17" s="46"/>
    </row>
    <row r="18" spans="1:14" x14ac:dyDescent="0.25">
      <c r="A18" s="12" t="s">
        <v>108</v>
      </c>
      <c r="B18" s="12" t="s">
        <v>94</v>
      </c>
      <c r="C18" s="14" t="s">
        <v>95</v>
      </c>
      <c r="D18" s="13" t="s">
        <v>109</v>
      </c>
      <c r="E18" s="13">
        <v>14</v>
      </c>
      <c r="F18" s="17" t="s">
        <v>110</v>
      </c>
      <c r="G18" s="13" t="s">
        <v>111</v>
      </c>
      <c r="H18" s="13" t="s">
        <v>70</v>
      </c>
      <c r="I18" s="13" t="s">
        <v>71</v>
      </c>
      <c r="J18" s="12" t="s">
        <v>105</v>
      </c>
      <c r="K18" s="12" t="s">
        <v>106</v>
      </c>
      <c r="L18" s="43" t="s">
        <v>112</v>
      </c>
      <c r="M18" s="48" t="s">
        <v>92</v>
      </c>
      <c r="N18" s="46"/>
    </row>
    <row r="19" spans="1:14" x14ac:dyDescent="0.25">
      <c r="A19" s="12" t="s">
        <v>113</v>
      </c>
      <c r="B19" s="12" t="s">
        <v>94</v>
      </c>
      <c r="C19" s="14" t="s">
        <v>95</v>
      </c>
      <c r="D19" s="13" t="s">
        <v>109</v>
      </c>
      <c r="E19" s="13" t="s">
        <v>114</v>
      </c>
      <c r="F19" s="15" t="s">
        <v>115</v>
      </c>
      <c r="G19" s="13" t="s">
        <v>116</v>
      </c>
      <c r="H19" s="13" t="s">
        <v>70</v>
      </c>
      <c r="I19" s="13" t="s">
        <v>71</v>
      </c>
      <c r="J19" s="12" t="s">
        <v>117</v>
      </c>
      <c r="K19" s="12" t="s">
        <v>118</v>
      </c>
      <c r="L19" s="12" t="s">
        <v>101</v>
      </c>
      <c r="M19" s="48" t="s">
        <v>92</v>
      </c>
      <c r="N19" s="46"/>
    </row>
    <row r="20" spans="1:14" x14ac:dyDescent="0.25">
      <c r="A20" s="12" t="s">
        <v>119</v>
      </c>
      <c r="B20" s="12" t="s">
        <v>94</v>
      </c>
      <c r="C20" s="14" t="s">
        <v>95</v>
      </c>
      <c r="D20" s="13" t="s">
        <v>120</v>
      </c>
      <c r="E20" s="13">
        <v>24</v>
      </c>
      <c r="F20" s="15" t="s">
        <v>121</v>
      </c>
      <c r="G20" s="13" t="s">
        <v>122</v>
      </c>
      <c r="H20" s="13" t="s">
        <v>70</v>
      </c>
      <c r="I20" s="13" t="s">
        <v>71</v>
      </c>
      <c r="J20" s="12" t="s">
        <v>123</v>
      </c>
      <c r="K20" s="12" t="s">
        <v>124</v>
      </c>
      <c r="L20" s="42" t="s">
        <v>125</v>
      </c>
      <c r="M20" s="48" t="s">
        <v>92</v>
      </c>
      <c r="N20" s="46"/>
    </row>
    <row r="21" spans="1:14" x14ac:dyDescent="0.25">
      <c r="A21" s="12" t="s">
        <v>126</v>
      </c>
      <c r="B21" s="12" t="s">
        <v>94</v>
      </c>
      <c r="C21" s="14" t="s">
        <v>95</v>
      </c>
      <c r="D21" s="13" t="s">
        <v>127</v>
      </c>
      <c r="E21" s="13">
        <v>23</v>
      </c>
      <c r="F21" s="15" t="s">
        <v>128</v>
      </c>
      <c r="G21" s="13" t="s">
        <v>129</v>
      </c>
      <c r="H21" s="13" t="s">
        <v>70</v>
      </c>
      <c r="I21" s="13" t="s">
        <v>71</v>
      </c>
      <c r="J21" s="12" t="s">
        <v>123</v>
      </c>
      <c r="K21" s="12" t="s">
        <v>124</v>
      </c>
      <c r="L21" s="12" t="s">
        <v>112</v>
      </c>
      <c r="M21" s="48" t="s">
        <v>92</v>
      </c>
      <c r="N21" s="46"/>
    </row>
    <row r="22" spans="1:14" x14ac:dyDescent="0.25">
      <c r="A22" s="12" t="s">
        <v>130</v>
      </c>
      <c r="B22" s="12" t="s">
        <v>94</v>
      </c>
      <c r="C22" s="14" t="s">
        <v>95</v>
      </c>
      <c r="D22" s="13" t="s">
        <v>127</v>
      </c>
      <c r="E22" s="13">
        <v>14</v>
      </c>
      <c r="F22" s="15" t="s">
        <v>131</v>
      </c>
      <c r="G22" s="13" t="s">
        <v>132</v>
      </c>
      <c r="H22" s="13" t="s">
        <v>70</v>
      </c>
      <c r="I22" s="13" t="s">
        <v>71</v>
      </c>
      <c r="J22" s="12" t="s">
        <v>123</v>
      </c>
      <c r="K22" s="12" t="s">
        <v>124</v>
      </c>
      <c r="L22" s="12" t="s">
        <v>133</v>
      </c>
      <c r="M22" s="48" t="s">
        <v>92</v>
      </c>
      <c r="N22" s="46"/>
    </row>
    <row r="23" spans="1:14" x14ac:dyDescent="0.25">
      <c r="A23" s="12" t="s">
        <v>134</v>
      </c>
      <c r="B23" s="12" t="s">
        <v>94</v>
      </c>
      <c r="C23" s="14" t="s">
        <v>95</v>
      </c>
      <c r="D23" s="13" t="s">
        <v>120</v>
      </c>
      <c r="E23" s="13">
        <v>24</v>
      </c>
      <c r="F23" s="15" t="s">
        <v>135</v>
      </c>
      <c r="G23" s="13" t="s">
        <v>136</v>
      </c>
      <c r="H23" s="13" t="s">
        <v>70</v>
      </c>
      <c r="I23" s="13" t="s">
        <v>71</v>
      </c>
      <c r="J23" s="12" t="s">
        <v>137</v>
      </c>
      <c r="K23" s="12" t="s">
        <v>138</v>
      </c>
      <c r="L23" s="12" t="s">
        <v>112</v>
      </c>
      <c r="M23" s="48" t="s">
        <v>92</v>
      </c>
      <c r="N23" s="46"/>
    </row>
    <row r="24" spans="1:14" s="11" customFormat="1" x14ac:dyDescent="0.25">
      <c r="A24" s="12" t="s">
        <v>139</v>
      </c>
      <c r="B24" s="12" t="s">
        <v>94</v>
      </c>
      <c r="C24" s="14" t="s">
        <v>95</v>
      </c>
      <c r="D24" s="13" t="s">
        <v>140</v>
      </c>
      <c r="E24" s="13" t="s">
        <v>141</v>
      </c>
      <c r="F24" s="15" t="s">
        <v>142</v>
      </c>
      <c r="G24" s="13" t="s">
        <v>143</v>
      </c>
      <c r="H24" s="13" t="s">
        <v>70</v>
      </c>
      <c r="I24" s="13" t="s">
        <v>71</v>
      </c>
      <c r="J24" s="12" t="s">
        <v>144</v>
      </c>
      <c r="K24" s="12" t="s">
        <v>145</v>
      </c>
      <c r="L24" s="12" t="s">
        <v>146</v>
      </c>
      <c r="M24" s="48" t="s">
        <v>92</v>
      </c>
      <c r="N24" s="47" t="s">
        <v>147</v>
      </c>
    </row>
    <row r="25" spans="1:14" x14ac:dyDescent="0.25">
      <c r="A25" s="12" t="s">
        <v>148</v>
      </c>
      <c r="B25" s="12" t="s">
        <v>94</v>
      </c>
      <c r="C25" s="14" t="s">
        <v>95</v>
      </c>
      <c r="D25" s="9" t="s">
        <v>149</v>
      </c>
      <c r="E25" s="9">
        <v>23</v>
      </c>
      <c r="F25" s="24" t="s">
        <v>150</v>
      </c>
      <c r="G25" s="13" t="s">
        <v>151</v>
      </c>
      <c r="H25" s="13" t="s">
        <v>70</v>
      </c>
      <c r="I25" s="13" t="s">
        <v>71</v>
      </c>
      <c r="J25" s="12" t="s">
        <v>152</v>
      </c>
      <c r="K25" s="12" t="s">
        <v>153</v>
      </c>
      <c r="L25" s="12" t="s">
        <v>154</v>
      </c>
      <c r="M25" s="48" t="s">
        <v>92</v>
      </c>
      <c r="N25" s="46"/>
    </row>
    <row r="26" spans="1:14" s="11" customFormat="1" x14ac:dyDescent="0.25">
      <c r="A26" s="12" t="s">
        <v>155</v>
      </c>
      <c r="B26" s="12" t="s">
        <v>94</v>
      </c>
      <c r="C26" s="14" t="s">
        <v>95</v>
      </c>
      <c r="D26" s="9" t="s">
        <v>156</v>
      </c>
      <c r="E26" s="9">
        <v>24</v>
      </c>
      <c r="F26" s="24" t="s">
        <v>157</v>
      </c>
      <c r="G26" s="13" t="s">
        <v>158</v>
      </c>
      <c r="H26" s="13" t="s">
        <v>70</v>
      </c>
      <c r="I26" s="13" t="s">
        <v>71</v>
      </c>
      <c r="J26" s="12" t="s">
        <v>152</v>
      </c>
      <c r="K26" s="12" t="s">
        <v>153</v>
      </c>
      <c r="L26" s="12" t="s">
        <v>159</v>
      </c>
      <c r="M26" s="48" t="s">
        <v>92</v>
      </c>
      <c r="N26" s="47"/>
    </row>
    <row r="27" spans="1:14" x14ac:dyDescent="0.25">
      <c r="A27" s="12" t="s">
        <v>160</v>
      </c>
      <c r="B27" s="12" t="s">
        <v>94</v>
      </c>
      <c r="C27" s="14" t="s">
        <v>95</v>
      </c>
      <c r="D27" s="9" t="s">
        <v>161</v>
      </c>
      <c r="E27" s="9" t="s">
        <v>162</v>
      </c>
      <c r="F27" s="24" t="s">
        <v>163</v>
      </c>
      <c r="G27" s="13" t="s">
        <v>164</v>
      </c>
      <c r="H27" s="13" t="s">
        <v>70</v>
      </c>
      <c r="I27" s="13" t="s">
        <v>71</v>
      </c>
      <c r="J27" s="12" t="s">
        <v>165</v>
      </c>
      <c r="K27" s="42" t="s">
        <v>166</v>
      </c>
      <c r="L27" s="12" t="s">
        <v>167</v>
      </c>
      <c r="M27" s="48" t="s">
        <v>92</v>
      </c>
      <c r="N27" s="46"/>
    </row>
    <row r="28" spans="1:14" s="11" customFormat="1" x14ac:dyDescent="0.25">
      <c r="A28" s="12" t="s">
        <v>168</v>
      </c>
      <c r="B28" s="12" t="s">
        <v>94</v>
      </c>
      <c r="C28" s="14" t="s">
        <v>95</v>
      </c>
      <c r="D28" s="9" t="s">
        <v>169</v>
      </c>
      <c r="E28" s="9">
        <v>25</v>
      </c>
      <c r="F28" s="24" t="s">
        <v>170</v>
      </c>
      <c r="G28" s="13" t="s">
        <v>171</v>
      </c>
      <c r="H28" s="13" t="s">
        <v>70</v>
      </c>
      <c r="I28" s="13" t="s">
        <v>71</v>
      </c>
      <c r="J28" s="12" t="s">
        <v>172</v>
      </c>
      <c r="K28" s="12" t="s">
        <v>173</v>
      </c>
      <c r="L28" s="12" t="s">
        <v>174</v>
      </c>
      <c r="M28" s="48" t="s">
        <v>92</v>
      </c>
      <c r="N28" s="47"/>
    </row>
    <row r="29" spans="1:14" x14ac:dyDescent="0.25">
      <c r="A29" s="12" t="s">
        <v>175</v>
      </c>
      <c r="B29" s="12" t="s">
        <v>94</v>
      </c>
      <c r="C29" s="14" t="s">
        <v>95</v>
      </c>
      <c r="D29" s="9" t="s">
        <v>176</v>
      </c>
      <c r="E29" s="9">
        <v>24</v>
      </c>
      <c r="F29" s="24" t="s">
        <v>177</v>
      </c>
      <c r="G29" s="13" t="s">
        <v>178</v>
      </c>
      <c r="H29" s="13" t="s">
        <v>70</v>
      </c>
      <c r="I29" s="13" t="s">
        <v>71</v>
      </c>
      <c r="J29" s="12" t="s">
        <v>179</v>
      </c>
      <c r="K29" s="44" t="s">
        <v>180</v>
      </c>
      <c r="L29" s="12" t="s">
        <v>181</v>
      </c>
      <c r="M29" s="48" t="s">
        <v>92</v>
      </c>
      <c r="N29" s="46"/>
    </row>
    <row r="30" spans="1:14" s="11" customFormat="1" x14ac:dyDescent="0.25">
      <c r="A30" s="12" t="s">
        <v>182</v>
      </c>
      <c r="B30" s="12" t="s">
        <v>94</v>
      </c>
      <c r="C30" s="14" t="s">
        <v>95</v>
      </c>
      <c r="D30" s="9" t="s">
        <v>183</v>
      </c>
      <c r="E30" s="9" t="s">
        <v>184</v>
      </c>
      <c r="F30" s="24" t="s">
        <v>185</v>
      </c>
      <c r="G30" s="13" t="s">
        <v>186</v>
      </c>
      <c r="H30" s="13" t="s">
        <v>70</v>
      </c>
      <c r="I30" s="13" t="s">
        <v>71</v>
      </c>
      <c r="J30" s="12" t="s">
        <v>187</v>
      </c>
      <c r="K30" s="12" t="s">
        <v>188</v>
      </c>
      <c r="L30" s="12" t="s">
        <v>174</v>
      </c>
      <c r="M30" s="48" t="s">
        <v>92</v>
      </c>
      <c r="N30" s="47"/>
    </row>
    <row r="31" spans="1:14" s="11" customFormat="1" x14ac:dyDescent="0.25">
      <c r="A31" s="12" t="s">
        <v>189</v>
      </c>
      <c r="B31" s="12" t="s">
        <v>94</v>
      </c>
      <c r="C31" s="14" t="s">
        <v>95</v>
      </c>
      <c r="D31" s="9" t="s">
        <v>190</v>
      </c>
      <c r="E31" s="9" t="s">
        <v>191</v>
      </c>
      <c r="F31" s="24" t="s">
        <v>192</v>
      </c>
      <c r="G31" s="13" t="s">
        <v>193</v>
      </c>
      <c r="H31" s="13" t="s">
        <v>70</v>
      </c>
      <c r="I31" s="13" t="s">
        <v>71</v>
      </c>
      <c r="J31" s="12" t="s">
        <v>187</v>
      </c>
      <c r="K31" s="12" t="s">
        <v>188</v>
      </c>
      <c r="L31" s="12" t="s">
        <v>194</v>
      </c>
      <c r="M31" s="48" t="s">
        <v>92</v>
      </c>
      <c r="N31" s="47"/>
    </row>
    <row r="32" spans="1:14" x14ac:dyDescent="0.25">
      <c r="A32" s="12" t="s">
        <v>195</v>
      </c>
      <c r="B32" s="12" t="s">
        <v>94</v>
      </c>
      <c r="C32" s="25" t="s">
        <v>196</v>
      </c>
      <c r="D32" s="9" t="s">
        <v>197</v>
      </c>
      <c r="E32" s="9" t="s">
        <v>198</v>
      </c>
      <c r="F32" s="24"/>
      <c r="G32" s="13" t="s">
        <v>199</v>
      </c>
      <c r="H32" s="13" t="s">
        <v>70</v>
      </c>
      <c r="I32" s="13" t="s">
        <v>71</v>
      </c>
      <c r="J32" s="12" t="s">
        <v>165</v>
      </c>
      <c r="K32" s="44" t="s">
        <v>166</v>
      </c>
      <c r="L32" s="12" t="s">
        <v>200</v>
      </c>
      <c r="M32" s="48" t="s">
        <v>92</v>
      </c>
      <c r="N32" s="46"/>
    </row>
    <row r="33" spans="1:14" x14ac:dyDescent="0.25">
      <c r="A33" s="12" t="s">
        <v>201</v>
      </c>
      <c r="B33" s="12" t="s">
        <v>94</v>
      </c>
      <c r="C33" s="14" t="s">
        <v>95</v>
      </c>
      <c r="D33" s="9" t="s">
        <v>202</v>
      </c>
      <c r="E33" s="9" t="s">
        <v>203</v>
      </c>
      <c r="F33" s="24" t="s">
        <v>204</v>
      </c>
      <c r="G33" s="13" t="s">
        <v>205</v>
      </c>
      <c r="H33" s="13" t="s">
        <v>70</v>
      </c>
      <c r="I33" s="13" t="s">
        <v>71</v>
      </c>
      <c r="J33" s="12" t="s">
        <v>206</v>
      </c>
      <c r="K33" s="14" t="s">
        <v>207</v>
      </c>
      <c r="L33" s="14" t="s">
        <v>194</v>
      </c>
      <c r="M33" s="48" t="s">
        <v>92</v>
      </c>
      <c r="N33" s="46"/>
    </row>
    <row r="34" spans="1:14" s="11" customFormat="1" x14ac:dyDescent="0.25">
      <c r="A34" s="12" t="s">
        <v>208</v>
      </c>
      <c r="B34" s="12" t="s">
        <v>94</v>
      </c>
      <c r="C34" s="14" t="s">
        <v>95</v>
      </c>
      <c r="D34" s="9" t="s">
        <v>202</v>
      </c>
      <c r="E34" s="9" t="s">
        <v>209</v>
      </c>
      <c r="F34" s="24" t="s">
        <v>210</v>
      </c>
      <c r="G34" s="13" t="s">
        <v>211</v>
      </c>
      <c r="H34" s="13" t="s">
        <v>70</v>
      </c>
      <c r="I34" s="13" t="s">
        <v>71</v>
      </c>
      <c r="J34" s="12" t="s">
        <v>212</v>
      </c>
      <c r="K34" s="14" t="s">
        <v>213</v>
      </c>
      <c r="L34" s="14" t="s">
        <v>214</v>
      </c>
      <c r="M34" s="48" t="s">
        <v>92</v>
      </c>
      <c r="N34" s="47"/>
    </row>
    <row r="35" spans="1:14" s="11" customFormat="1" x14ac:dyDescent="0.25">
      <c r="A35" s="12" t="s">
        <v>215</v>
      </c>
      <c r="B35" s="12" t="s">
        <v>94</v>
      </c>
      <c r="C35" s="14" t="s">
        <v>95</v>
      </c>
      <c r="D35" s="9" t="s">
        <v>216</v>
      </c>
      <c r="E35" s="9" t="s">
        <v>217</v>
      </c>
      <c r="F35" s="24" t="s">
        <v>218</v>
      </c>
      <c r="G35" s="13" t="s">
        <v>219</v>
      </c>
      <c r="H35" s="13" t="s">
        <v>70</v>
      </c>
      <c r="I35" s="13" t="s">
        <v>71</v>
      </c>
      <c r="J35" s="12" t="s">
        <v>220</v>
      </c>
      <c r="K35" s="14" t="s">
        <v>221</v>
      </c>
      <c r="L35" s="14" t="s">
        <v>222</v>
      </c>
      <c r="M35" s="48" t="s">
        <v>92</v>
      </c>
      <c r="N35" s="47"/>
    </row>
    <row r="36" spans="1:14" x14ac:dyDescent="0.25">
      <c r="A36" s="12" t="s">
        <v>223</v>
      </c>
      <c r="B36" s="12" t="s">
        <v>94</v>
      </c>
      <c r="C36" s="14" t="s">
        <v>95</v>
      </c>
      <c r="D36" s="9" t="s">
        <v>216</v>
      </c>
      <c r="E36" s="9" t="s">
        <v>217</v>
      </c>
      <c r="F36" s="24" t="s">
        <v>224</v>
      </c>
      <c r="G36" s="13" t="s">
        <v>225</v>
      </c>
      <c r="H36" s="13" t="s">
        <v>70</v>
      </c>
      <c r="I36" s="13" t="s">
        <v>71</v>
      </c>
      <c r="J36" s="12" t="s">
        <v>226</v>
      </c>
      <c r="K36" s="14" t="s">
        <v>227</v>
      </c>
      <c r="L36" s="14" t="s">
        <v>228</v>
      </c>
      <c r="M36" s="48" t="s">
        <v>92</v>
      </c>
      <c r="N36" s="46"/>
    </row>
    <row r="37" spans="1:14" s="11" customFormat="1" x14ac:dyDescent="0.25">
      <c r="A37" s="12" t="s">
        <v>229</v>
      </c>
      <c r="B37" s="12" t="s">
        <v>94</v>
      </c>
      <c r="C37" s="14" t="s">
        <v>95</v>
      </c>
      <c r="D37" s="9" t="s">
        <v>230</v>
      </c>
      <c r="E37" s="9" t="s">
        <v>231</v>
      </c>
      <c r="F37" s="24" t="s">
        <v>232</v>
      </c>
      <c r="G37" s="13" t="s">
        <v>233</v>
      </c>
      <c r="H37" s="13" t="s">
        <v>70</v>
      </c>
      <c r="I37" s="13" t="s">
        <v>71</v>
      </c>
      <c r="J37" s="12" t="s">
        <v>226</v>
      </c>
      <c r="K37" s="14" t="s">
        <v>227</v>
      </c>
      <c r="L37" s="14" t="s">
        <v>234</v>
      </c>
      <c r="M37" s="48" t="s">
        <v>92</v>
      </c>
      <c r="N37" s="47"/>
    </row>
    <row r="38" spans="1:14" s="11" customFormat="1" x14ac:dyDescent="0.25">
      <c r="A38" s="12" t="s">
        <v>235</v>
      </c>
      <c r="B38" s="12" t="s">
        <v>94</v>
      </c>
      <c r="C38" s="14" t="s">
        <v>95</v>
      </c>
      <c r="D38" s="9" t="s">
        <v>230</v>
      </c>
      <c r="E38" s="9" t="s">
        <v>236</v>
      </c>
      <c r="F38" s="24" t="s">
        <v>237</v>
      </c>
      <c r="G38" s="13" t="s">
        <v>238</v>
      </c>
      <c r="H38" s="13" t="s">
        <v>70</v>
      </c>
      <c r="I38" s="13" t="s">
        <v>71</v>
      </c>
      <c r="J38" s="12" t="s">
        <v>239</v>
      </c>
      <c r="K38" s="14" t="s">
        <v>240</v>
      </c>
      <c r="L38" s="14" t="s">
        <v>174</v>
      </c>
      <c r="M38" s="48" t="s">
        <v>92</v>
      </c>
      <c r="N38" s="47"/>
    </row>
    <row r="39" spans="1:14" s="11" customFormat="1" x14ac:dyDescent="0.25">
      <c r="A39" s="12" t="s">
        <v>241</v>
      </c>
      <c r="B39" s="12" t="s">
        <v>94</v>
      </c>
      <c r="C39" s="14" t="s">
        <v>95</v>
      </c>
      <c r="D39" s="9" t="s">
        <v>242</v>
      </c>
      <c r="E39" s="9" t="s">
        <v>243</v>
      </c>
      <c r="F39" s="24" t="s">
        <v>244</v>
      </c>
      <c r="G39" s="13" t="s">
        <v>245</v>
      </c>
      <c r="H39" s="13" t="s">
        <v>70</v>
      </c>
      <c r="I39" s="13" t="s">
        <v>71</v>
      </c>
      <c r="J39" s="12" t="s">
        <v>246</v>
      </c>
      <c r="K39" s="14" t="s">
        <v>247</v>
      </c>
      <c r="L39" s="14" t="s">
        <v>248</v>
      </c>
      <c r="M39" s="48" t="s">
        <v>92</v>
      </c>
      <c r="N39" s="47"/>
    </row>
    <row r="40" spans="1:14" s="11" customFormat="1" x14ac:dyDescent="0.25">
      <c r="A40" s="12" t="s">
        <v>249</v>
      </c>
      <c r="B40" s="12" t="s">
        <v>94</v>
      </c>
      <c r="C40" s="14" t="s">
        <v>95</v>
      </c>
      <c r="D40" s="9" t="s">
        <v>250</v>
      </c>
      <c r="E40" s="9" t="s">
        <v>251</v>
      </c>
      <c r="F40" s="24" t="s">
        <v>252</v>
      </c>
      <c r="G40" s="13" t="s">
        <v>253</v>
      </c>
      <c r="H40" s="13" t="s">
        <v>70</v>
      </c>
      <c r="I40" s="13" t="s">
        <v>71</v>
      </c>
      <c r="J40" s="12" t="s">
        <v>254</v>
      </c>
      <c r="K40" s="14" t="s">
        <v>255</v>
      </c>
      <c r="L40" s="14" t="s">
        <v>256</v>
      </c>
      <c r="M40" s="48" t="s">
        <v>92</v>
      </c>
      <c r="N40" s="47" t="s">
        <v>257</v>
      </c>
    </row>
    <row r="41" spans="1:14" x14ac:dyDescent="0.25">
      <c r="A41" s="12" t="s">
        <v>258</v>
      </c>
      <c r="B41" s="12" t="s">
        <v>94</v>
      </c>
      <c r="C41" s="14" t="s">
        <v>95</v>
      </c>
      <c r="D41" s="9" t="s">
        <v>259</v>
      </c>
      <c r="E41" s="9"/>
      <c r="F41" s="24" t="s">
        <v>260</v>
      </c>
      <c r="G41" s="13" t="s">
        <v>261</v>
      </c>
      <c r="H41" s="13" t="s">
        <v>70</v>
      </c>
      <c r="I41" s="13" t="s">
        <v>71</v>
      </c>
      <c r="J41" s="12" t="s">
        <v>262</v>
      </c>
      <c r="K41" s="13" t="s">
        <v>263</v>
      </c>
      <c r="L41" s="13" t="s">
        <v>264</v>
      </c>
      <c r="M41" s="48" t="s">
        <v>92</v>
      </c>
      <c r="N41" s="47" t="s">
        <v>257</v>
      </c>
    </row>
    <row r="42" spans="1:14" x14ac:dyDescent="0.25">
      <c r="A42" s="12" t="s">
        <v>265</v>
      </c>
      <c r="B42" s="12" t="s">
        <v>94</v>
      </c>
      <c r="C42" s="14" t="s">
        <v>95</v>
      </c>
      <c r="D42" s="9" t="s">
        <v>266</v>
      </c>
      <c r="E42" s="9"/>
      <c r="F42" s="24" t="s">
        <v>267</v>
      </c>
      <c r="G42" s="13" t="s">
        <v>268</v>
      </c>
      <c r="H42" s="13" t="s">
        <v>70</v>
      </c>
      <c r="I42" s="13" t="s">
        <v>71</v>
      </c>
      <c r="J42" s="12" t="s">
        <v>269</v>
      </c>
      <c r="K42" s="12" t="s">
        <v>270</v>
      </c>
      <c r="L42" s="12" t="s">
        <v>112</v>
      </c>
      <c r="M42" s="48" t="s">
        <v>92</v>
      </c>
      <c r="N42" s="46"/>
    </row>
    <row r="43" spans="1:14" x14ac:dyDescent="0.25">
      <c r="A43" s="12"/>
      <c r="B43" s="12"/>
      <c r="C43" s="14"/>
      <c r="D43" s="15"/>
      <c r="E43" s="15"/>
      <c r="F43" s="15"/>
      <c r="G43" s="13"/>
      <c r="H43" s="13"/>
      <c r="I43" s="13"/>
      <c r="J43" s="12"/>
      <c r="K43" s="13"/>
      <c r="L43" s="13"/>
      <c r="M43" s="48" t="s">
        <v>92</v>
      </c>
      <c r="N43" s="46"/>
    </row>
    <row r="44" spans="1:14" x14ac:dyDescent="0.25">
      <c r="A44" s="12"/>
      <c r="B44" s="12"/>
      <c r="C44" s="14"/>
      <c r="D44" s="15"/>
      <c r="E44" s="15"/>
      <c r="F44" s="15"/>
      <c r="G44" s="13"/>
      <c r="H44" s="13"/>
      <c r="I44" s="13"/>
      <c r="J44" s="12"/>
      <c r="K44" s="13"/>
      <c r="L44" s="13"/>
      <c r="M44" s="48" t="s">
        <v>92</v>
      </c>
      <c r="N44" s="46"/>
    </row>
    <row r="45" spans="1:14" x14ac:dyDescent="0.25">
      <c r="A45" s="12"/>
      <c r="B45" s="12"/>
      <c r="C45" s="14"/>
      <c r="D45" s="15"/>
      <c r="E45" s="15"/>
      <c r="F45" s="15"/>
      <c r="G45" s="13"/>
      <c r="H45" s="13"/>
      <c r="I45" s="13"/>
      <c r="J45" s="12"/>
      <c r="K45" s="13"/>
      <c r="L45" s="13"/>
      <c r="M45" s="48" t="s">
        <v>92</v>
      </c>
      <c r="N45" s="46"/>
    </row>
    <row r="46" spans="1:14" x14ac:dyDescent="0.25">
      <c r="A46" s="12"/>
      <c r="B46" s="12"/>
      <c r="C46" s="14"/>
      <c r="D46" s="15"/>
      <c r="E46" s="15"/>
      <c r="F46" s="15"/>
      <c r="G46" s="13"/>
      <c r="H46" s="13"/>
      <c r="I46" s="13"/>
      <c r="J46" s="12"/>
      <c r="K46" s="13"/>
      <c r="L46" s="13"/>
      <c r="M46" s="48" t="s">
        <v>92</v>
      </c>
      <c r="N46" s="46"/>
    </row>
    <row r="47" spans="1:14" x14ac:dyDescent="0.25">
      <c r="A47" s="12"/>
      <c r="B47" s="12"/>
      <c r="C47" s="14"/>
      <c r="D47" s="15"/>
      <c r="E47" s="15"/>
      <c r="F47" s="15"/>
      <c r="G47" s="13"/>
      <c r="H47" s="13"/>
      <c r="I47" s="13"/>
      <c r="J47" s="14"/>
      <c r="K47" s="14"/>
      <c r="L47" s="14"/>
      <c r="M47" s="48" t="s">
        <v>92</v>
      </c>
      <c r="N47" s="46"/>
    </row>
    <row r="48" spans="1:14" x14ac:dyDescent="0.25">
      <c r="A48" s="12"/>
      <c r="B48" s="12"/>
      <c r="C48" s="14"/>
      <c r="D48" s="15"/>
      <c r="E48" s="15"/>
      <c r="F48" s="15"/>
      <c r="G48" s="13"/>
      <c r="H48" s="13"/>
      <c r="I48" s="13"/>
      <c r="J48" s="14"/>
      <c r="K48" s="14"/>
      <c r="L48" s="14"/>
      <c r="M48" s="48" t="s">
        <v>92</v>
      </c>
      <c r="N48" s="46"/>
    </row>
    <row r="49" spans="1:14" x14ac:dyDescent="0.25">
      <c r="A49" s="12"/>
      <c r="B49" s="12"/>
      <c r="C49" s="14"/>
      <c r="D49" s="15"/>
      <c r="E49" s="15"/>
      <c r="F49" s="15"/>
      <c r="G49" s="13"/>
      <c r="H49" s="13"/>
      <c r="I49" s="13"/>
      <c r="J49" s="14"/>
      <c r="K49" s="14"/>
      <c r="L49" s="14"/>
      <c r="M49" s="48" t="s">
        <v>92</v>
      </c>
      <c r="N49" s="46"/>
    </row>
    <row r="50" spans="1:14" x14ac:dyDescent="0.25">
      <c r="A50" s="12"/>
      <c r="B50" s="12"/>
      <c r="C50" s="14"/>
      <c r="D50" s="15"/>
      <c r="E50" s="15"/>
      <c r="F50" s="15"/>
      <c r="G50" s="13"/>
      <c r="H50" s="13"/>
      <c r="I50" s="13"/>
      <c r="J50" s="14"/>
      <c r="K50" s="14"/>
      <c r="L50" s="14"/>
      <c r="M50" s="48" t="s">
        <v>92</v>
      </c>
      <c r="N50" s="46"/>
    </row>
    <row r="51" spans="1:14" x14ac:dyDescent="0.25">
      <c r="A51" s="12"/>
      <c r="B51" s="12"/>
      <c r="C51" s="14"/>
      <c r="D51" s="15"/>
      <c r="E51" s="15"/>
      <c r="F51" s="15"/>
      <c r="G51" s="13"/>
      <c r="H51" s="13"/>
      <c r="I51" s="13"/>
      <c r="J51" s="14"/>
      <c r="K51" s="14"/>
      <c r="L51" s="14"/>
      <c r="M51" s="48" t="s">
        <v>92</v>
      </c>
      <c r="N51" s="46"/>
    </row>
    <row r="52" spans="1:14" x14ac:dyDescent="0.25">
      <c r="A52" s="12"/>
      <c r="B52" s="12"/>
      <c r="C52" s="14"/>
      <c r="D52" s="15"/>
      <c r="E52" s="15"/>
      <c r="F52" s="15"/>
      <c r="G52" s="13"/>
      <c r="H52" s="13"/>
      <c r="I52" s="13"/>
      <c r="J52" s="14"/>
      <c r="K52" s="14"/>
      <c r="L52" s="14"/>
      <c r="M52" s="48" t="s">
        <v>92</v>
      </c>
      <c r="N52" s="46"/>
    </row>
    <row r="53" spans="1:14" x14ac:dyDescent="0.25">
      <c r="A53" s="12"/>
      <c r="B53" s="12"/>
      <c r="C53" s="14"/>
      <c r="D53" s="15"/>
      <c r="E53" s="15"/>
      <c r="F53" s="15"/>
      <c r="G53" s="13"/>
      <c r="H53" s="13"/>
      <c r="I53" s="13"/>
      <c r="J53" s="14"/>
      <c r="K53" s="14"/>
      <c r="L53" s="14"/>
      <c r="M53" s="48" t="s">
        <v>92</v>
      </c>
      <c r="N53" s="46"/>
    </row>
    <row r="54" spans="1:14" x14ac:dyDescent="0.25">
      <c r="A54" s="12"/>
      <c r="B54" s="12"/>
      <c r="C54" s="14"/>
      <c r="D54" s="15"/>
      <c r="E54" s="15"/>
      <c r="F54" s="15"/>
      <c r="G54" s="13"/>
      <c r="H54" s="13"/>
      <c r="I54" s="13"/>
      <c r="J54" s="14"/>
      <c r="K54" s="14"/>
      <c r="L54" s="14"/>
      <c r="M54" s="48" t="s">
        <v>92</v>
      </c>
      <c r="N54" s="46"/>
    </row>
    <row r="55" spans="1:14" x14ac:dyDescent="0.25">
      <c r="A55" s="12"/>
      <c r="B55" s="12"/>
      <c r="C55" s="14"/>
      <c r="D55" s="15"/>
      <c r="E55" s="15"/>
      <c r="F55" s="15"/>
      <c r="G55" s="13"/>
      <c r="H55" s="13"/>
      <c r="I55" s="13"/>
      <c r="J55" s="14"/>
      <c r="K55" s="14"/>
      <c r="L55" s="14"/>
      <c r="M55" s="48" t="s">
        <v>92</v>
      </c>
      <c r="N55" s="46"/>
    </row>
    <row r="56" spans="1:14" x14ac:dyDescent="0.25">
      <c r="A56" s="12"/>
      <c r="B56" s="12"/>
      <c r="C56" s="14"/>
      <c r="D56" s="15"/>
      <c r="E56" s="15"/>
      <c r="F56" s="15"/>
      <c r="G56" s="13"/>
      <c r="H56" s="13"/>
      <c r="I56" s="13"/>
      <c r="J56" s="14"/>
      <c r="K56" s="14"/>
      <c r="L56" s="14"/>
      <c r="M56" s="48" t="s">
        <v>92</v>
      </c>
      <c r="N56" s="46"/>
    </row>
  </sheetData>
  <phoneticPr fontId="22" type="noConversion"/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8"/>
  <sheetViews>
    <sheetView topLeftCell="D1" workbookViewId="0">
      <selection activeCell="F2" sqref="F2"/>
    </sheetView>
  </sheetViews>
  <sheetFormatPr baseColWidth="10" defaultColWidth="11.42578125" defaultRowHeight="15" x14ac:dyDescent="0.25"/>
  <cols>
    <col min="1" max="3" width="26.7109375" customWidth="1"/>
    <col min="4" max="6" width="28.7109375" customWidth="1"/>
    <col min="7" max="7" width="29.85546875" bestFit="1" customWidth="1"/>
    <col min="8" max="8" width="28.42578125" bestFit="1" customWidth="1"/>
    <col min="9" max="9" width="19.28515625" bestFit="1" customWidth="1"/>
    <col min="10" max="10" width="19.5703125" customWidth="1"/>
    <col min="11" max="11" width="17.7109375" bestFit="1" customWidth="1"/>
    <col min="12" max="12" width="31.28515625" bestFit="1" customWidth="1"/>
  </cols>
  <sheetData>
    <row r="1" spans="1:12" ht="18.75" x14ac:dyDescent="0.25">
      <c r="A1" s="3" t="s">
        <v>15</v>
      </c>
      <c r="B1" s="3" t="s">
        <v>271</v>
      </c>
      <c r="C1" s="3" t="s">
        <v>272</v>
      </c>
      <c r="D1" s="3" t="s">
        <v>25</v>
      </c>
      <c r="E1" s="3" t="s">
        <v>273</v>
      </c>
      <c r="F1" s="3" t="s">
        <v>274</v>
      </c>
      <c r="G1" s="3" t="s">
        <v>275</v>
      </c>
      <c r="H1" s="3" t="s">
        <v>62</v>
      </c>
      <c r="I1" s="3" t="s">
        <v>63</v>
      </c>
      <c r="J1" s="3" t="s">
        <v>64</v>
      </c>
      <c r="K1" s="3" t="s">
        <v>276</v>
      </c>
      <c r="L1" s="3" t="s">
        <v>277</v>
      </c>
    </row>
    <row r="2" spans="1:12" x14ac:dyDescent="0.25">
      <c r="A2" s="2" t="s">
        <v>278</v>
      </c>
      <c r="B2" s="2" t="s">
        <v>278</v>
      </c>
      <c r="C2" s="9" t="s">
        <v>279</v>
      </c>
      <c r="D2" s="2" t="s">
        <v>280</v>
      </c>
      <c r="E2" s="2" t="s">
        <v>281</v>
      </c>
      <c r="F2" s="84" t="s">
        <v>282</v>
      </c>
      <c r="G2" s="87" t="s">
        <v>283</v>
      </c>
      <c r="H2" s="19"/>
      <c r="I2" s="19"/>
      <c r="J2" s="19"/>
      <c r="K2" s="2" t="s">
        <v>284</v>
      </c>
      <c r="L2" s="2" t="s">
        <v>285</v>
      </c>
    </row>
    <row r="3" spans="1:12" x14ac:dyDescent="0.25">
      <c r="A3" s="2" t="s">
        <v>286</v>
      </c>
      <c r="B3" s="2" t="s">
        <v>286</v>
      </c>
      <c r="C3" s="9" t="s">
        <v>287</v>
      </c>
      <c r="D3" s="2" t="s">
        <v>280</v>
      </c>
      <c r="E3" s="2" t="s">
        <v>281</v>
      </c>
      <c r="F3" s="89" t="s">
        <v>288</v>
      </c>
      <c r="G3" s="88" t="s">
        <v>289</v>
      </c>
      <c r="H3" s="19"/>
      <c r="I3" s="19"/>
      <c r="J3" s="19">
        <v>26</v>
      </c>
      <c r="K3" s="2" t="s">
        <v>284</v>
      </c>
      <c r="L3" s="2" t="s">
        <v>285</v>
      </c>
    </row>
    <row r="4" spans="1:12" x14ac:dyDescent="0.25">
      <c r="A4" s="2" t="s">
        <v>290</v>
      </c>
      <c r="B4" s="2" t="s">
        <v>290</v>
      </c>
      <c r="C4" s="9" t="s">
        <v>291</v>
      </c>
      <c r="D4" s="2" t="s">
        <v>280</v>
      </c>
      <c r="E4" s="2" t="s">
        <v>281</v>
      </c>
      <c r="F4" s="89" t="s">
        <v>292</v>
      </c>
      <c r="G4" s="88" t="s">
        <v>293</v>
      </c>
      <c r="H4" s="19"/>
      <c r="I4" s="19"/>
      <c r="J4" s="19">
        <v>27</v>
      </c>
      <c r="K4" s="2" t="s">
        <v>284</v>
      </c>
      <c r="L4" s="2" t="s">
        <v>285</v>
      </c>
    </row>
    <row r="5" spans="1:12" x14ac:dyDescent="0.25">
      <c r="A5" s="2" t="s">
        <v>294</v>
      </c>
      <c r="B5" s="2" t="s">
        <v>294</v>
      </c>
      <c r="C5" s="9" t="s">
        <v>295</v>
      </c>
      <c r="D5" s="2" t="s">
        <v>280</v>
      </c>
      <c r="E5" s="2" t="s">
        <v>281</v>
      </c>
      <c r="F5" s="89" t="s">
        <v>296</v>
      </c>
      <c r="G5" s="88" t="s">
        <v>297</v>
      </c>
      <c r="H5" s="19"/>
      <c r="I5" s="19"/>
      <c r="J5" s="19">
        <v>28</v>
      </c>
      <c r="K5" s="2" t="s">
        <v>284</v>
      </c>
      <c r="L5" s="2" t="s">
        <v>285</v>
      </c>
    </row>
    <row r="6" spans="1:12" x14ac:dyDescent="0.25">
      <c r="A6" s="2" t="s">
        <v>298</v>
      </c>
      <c r="B6" s="2" t="s">
        <v>298</v>
      </c>
      <c r="C6" s="9" t="s">
        <v>299</v>
      </c>
      <c r="D6" s="2" t="s">
        <v>280</v>
      </c>
      <c r="E6" s="2" t="s">
        <v>281</v>
      </c>
      <c r="F6" s="89" t="s">
        <v>300</v>
      </c>
      <c r="G6" s="88" t="s">
        <v>301</v>
      </c>
      <c r="H6" s="19"/>
      <c r="I6" s="19"/>
      <c r="J6" s="19">
        <v>29</v>
      </c>
      <c r="K6" s="2" t="s">
        <v>284</v>
      </c>
      <c r="L6" s="2" t="s">
        <v>285</v>
      </c>
    </row>
    <row r="7" spans="1:12" x14ac:dyDescent="0.25">
      <c r="A7" s="2" t="s">
        <v>302</v>
      </c>
      <c r="B7" s="2" t="s">
        <v>302</v>
      </c>
      <c r="C7" s="9" t="s">
        <v>303</v>
      </c>
      <c r="D7" s="2" t="s">
        <v>280</v>
      </c>
      <c r="E7" s="2" t="s">
        <v>281</v>
      </c>
      <c r="F7" s="89" t="s">
        <v>304</v>
      </c>
      <c r="G7" s="88" t="s">
        <v>305</v>
      </c>
      <c r="H7" s="19"/>
      <c r="I7" s="19"/>
      <c r="J7" s="19"/>
      <c r="K7" s="2" t="s">
        <v>284</v>
      </c>
      <c r="L7" s="2" t="s">
        <v>285</v>
      </c>
    </row>
    <row r="8" spans="1:12" x14ac:dyDescent="0.25">
      <c r="A8" s="2" t="s">
        <v>306</v>
      </c>
      <c r="B8" s="2" t="s">
        <v>306</v>
      </c>
      <c r="C8" s="9" t="s">
        <v>307</v>
      </c>
      <c r="D8" s="2" t="s">
        <v>280</v>
      </c>
      <c r="E8" s="2" t="s">
        <v>281</v>
      </c>
      <c r="F8" s="89" t="s">
        <v>308</v>
      </c>
      <c r="G8" s="88" t="s">
        <v>309</v>
      </c>
      <c r="H8" s="19"/>
      <c r="I8" s="19"/>
      <c r="J8" s="19"/>
      <c r="K8" s="2" t="s">
        <v>284</v>
      </c>
      <c r="L8" s="2" t="s">
        <v>285</v>
      </c>
    </row>
    <row r="9" spans="1:12" x14ac:dyDescent="0.25">
      <c r="A9" s="2" t="s">
        <v>310</v>
      </c>
      <c r="B9" s="2" t="s">
        <v>310</v>
      </c>
      <c r="C9" s="9" t="s">
        <v>311</v>
      </c>
      <c r="D9" s="2" t="s">
        <v>280</v>
      </c>
      <c r="E9" s="2" t="s">
        <v>281</v>
      </c>
      <c r="F9" s="2"/>
      <c r="G9" s="23"/>
      <c r="H9" s="19"/>
      <c r="I9" s="19"/>
      <c r="J9" s="19"/>
      <c r="K9" s="2" t="s">
        <v>284</v>
      </c>
      <c r="L9" s="2" t="s">
        <v>285</v>
      </c>
    </row>
    <row r="10" spans="1:12" s="11" customFormat="1" x14ac:dyDescent="0.25">
      <c r="A10" s="64" t="s">
        <v>312</v>
      </c>
      <c r="B10" s="64" t="s">
        <v>312</v>
      </c>
      <c r="C10" s="13" t="s">
        <v>313</v>
      </c>
      <c r="D10" s="64" t="s">
        <v>280</v>
      </c>
      <c r="E10" s="2" t="s">
        <v>281</v>
      </c>
      <c r="F10" s="2"/>
      <c r="G10" s="59"/>
      <c r="H10" s="60"/>
      <c r="I10" s="60"/>
      <c r="J10" s="60"/>
      <c r="K10" s="64" t="s">
        <v>284</v>
      </c>
      <c r="L10" s="64" t="s">
        <v>285</v>
      </c>
    </row>
    <row r="11" spans="1:12" s="11" customFormat="1" x14ac:dyDescent="0.25">
      <c r="A11" s="64" t="s">
        <v>314</v>
      </c>
      <c r="B11" s="64" t="s">
        <v>314</v>
      </c>
      <c r="C11" s="13" t="s">
        <v>315</v>
      </c>
      <c r="D11" s="64" t="s">
        <v>280</v>
      </c>
      <c r="E11" s="2" t="s">
        <v>281</v>
      </c>
      <c r="F11" s="2"/>
      <c r="G11" s="59"/>
      <c r="H11" s="60"/>
      <c r="I11" s="60"/>
      <c r="J11" s="60"/>
      <c r="K11" s="64" t="s">
        <v>284</v>
      </c>
      <c r="L11" s="64" t="s">
        <v>285</v>
      </c>
    </row>
    <row r="14" spans="1:12" x14ac:dyDescent="0.25">
      <c r="C14" t="s">
        <v>316</v>
      </c>
      <c r="D14" t="s">
        <v>317</v>
      </c>
    </row>
    <row r="15" spans="1:12" x14ac:dyDescent="0.25">
      <c r="C15" t="s">
        <v>318</v>
      </c>
      <c r="D15" t="s">
        <v>89</v>
      </c>
    </row>
    <row r="16" spans="1:12" x14ac:dyDescent="0.25">
      <c r="C16" t="s">
        <v>319</v>
      </c>
      <c r="D16">
        <v>5060</v>
      </c>
    </row>
    <row r="17" spans="3:4" x14ac:dyDescent="0.25">
      <c r="C17" t="s">
        <v>320</v>
      </c>
      <c r="D17" t="s">
        <v>70</v>
      </c>
    </row>
    <row r="18" spans="3:4" x14ac:dyDescent="0.25">
      <c r="C18" t="s">
        <v>61</v>
      </c>
      <c r="D18" t="s">
        <v>71</v>
      </c>
    </row>
  </sheetData>
  <phoneticPr fontId="22" type="noConversion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791E6-0D25-4F40-9BBE-A77A5BD828F9}">
  <sheetPr>
    <pageSetUpPr fitToPage="1"/>
  </sheetPr>
  <dimension ref="A1:N507"/>
  <sheetViews>
    <sheetView zoomScale="80" zoomScaleNormal="80" workbookViewId="0">
      <selection activeCell="D464" sqref="D464"/>
    </sheetView>
  </sheetViews>
  <sheetFormatPr baseColWidth="10" defaultColWidth="11.42578125" defaultRowHeight="15" x14ac:dyDescent="0.25"/>
  <cols>
    <col min="2" max="2" width="17.7109375" bestFit="1" customWidth="1"/>
    <col min="3" max="3" width="17.28515625" bestFit="1" customWidth="1"/>
    <col min="4" max="4" width="20.7109375" bestFit="1" customWidth="1"/>
    <col min="5" max="5" width="16.5703125" bestFit="1" customWidth="1"/>
    <col min="6" max="6" width="18.28515625" bestFit="1" customWidth="1"/>
    <col min="7" max="7" width="34.28515625" bestFit="1" customWidth="1"/>
    <col min="8" max="8" width="30.5703125" bestFit="1" customWidth="1"/>
    <col min="9" max="9" width="17.85546875" customWidth="1"/>
    <col min="10" max="10" width="19.5703125" bestFit="1" customWidth="1"/>
    <col min="11" max="11" width="18.28515625" bestFit="1" customWidth="1"/>
    <col min="12" max="12" width="15.7109375" bestFit="1" customWidth="1"/>
    <col min="13" max="13" width="44.7109375" bestFit="1" customWidth="1"/>
  </cols>
  <sheetData>
    <row r="1" spans="1:13" x14ac:dyDescent="0.25">
      <c r="A1" s="31" t="s">
        <v>321</v>
      </c>
      <c r="B1" s="28" t="s">
        <v>322</v>
      </c>
      <c r="C1" s="29" t="s">
        <v>323</v>
      </c>
      <c r="D1" s="29" t="s">
        <v>324</v>
      </c>
      <c r="E1" s="29" t="s">
        <v>325</v>
      </c>
      <c r="F1" s="29" t="s">
        <v>326</v>
      </c>
      <c r="G1" s="30" t="s">
        <v>327</v>
      </c>
      <c r="H1" s="30" t="s">
        <v>26</v>
      </c>
      <c r="I1" s="30" t="s">
        <v>21</v>
      </c>
      <c r="J1" s="30" t="s">
        <v>18</v>
      </c>
      <c r="K1" s="30" t="s">
        <v>275</v>
      </c>
      <c r="L1" s="30" t="s">
        <v>328</v>
      </c>
      <c r="M1" s="30" t="s">
        <v>329</v>
      </c>
    </row>
    <row r="2" spans="1:13" x14ac:dyDescent="0.25">
      <c r="A2" s="35" t="s">
        <v>330</v>
      </c>
      <c r="B2" s="32" t="s">
        <v>331</v>
      </c>
      <c r="C2">
        <v>5027</v>
      </c>
      <c r="D2" t="s">
        <v>332</v>
      </c>
      <c r="E2" t="s">
        <v>333</v>
      </c>
      <c r="F2" t="s">
        <v>334</v>
      </c>
      <c r="G2" t="s">
        <v>335</v>
      </c>
    </row>
    <row r="3" spans="1:13" x14ac:dyDescent="0.25">
      <c r="A3" s="35"/>
      <c r="B3" s="32" t="s">
        <v>331</v>
      </c>
      <c r="C3">
        <v>5041</v>
      </c>
      <c r="D3" t="s">
        <v>336</v>
      </c>
      <c r="E3" t="s">
        <v>337</v>
      </c>
      <c r="F3" t="s">
        <v>338</v>
      </c>
      <c r="G3" t="s">
        <v>339</v>
      </c>
      <c r="I3" t="s">
        <v>340</v>
      </c>
      <c r="J3" t="s">
        <v>337</v>
      </c>
      <c r="K3" t="s">
        <v>341</v>
      </c>
      <c r="M3" t="s">
        <v>342</v>
      </c>
    </row>
    <row r="4" spans="1:13" x14ac:dyDescent="0.25">
      <c r="A4" s="35">
        <v>200389</v>
      </c>
      <c r="B4" s="32" t="s">
        <v>331</v>
      </c>
      <c r="C4">
        <v>5041</v>
      </c>
      <c r="D4" t="s">
        <v>343</v>
      </c>
      <c r="E4" t="s">
        <v>344</v>
      </c>
      <c r="F4" t="s">
        <v>334</v>
      </c>
      <c r="G4" t="s">
        <v>339</v>
      </c>
      <c r="I4" t="s">
        <v>29</v>
      </c>
      <c r="J4" t="s">
        <v>344</v>
      </c>
      <c r="K4" t="s">
        <v>345</v>
      </c>
    </row>
    <row r="5" spans="1:13" x14ac:dyDescent="0.25">
      <c r="A5" s="35">
        <v>200388</v>
      </c>
      <c r="B5" s="32" t="s">
        <v>331</v>
      </c>
      <c r="C5">
        <v>5372</v>
      </c>
      <c r="D5" t="s">
        <v>346</v>
      </c>
      <c r="E5" t="s">
        <v>347</v>
      </c>
      <c r="F5" t="s">
        <v>334</v>
      </c>
      <c r="G5" t="s">
        <v>339</v>
      </c>
      <c r="I5" t="s">
        <v>29</v>
      </c>
      <c r="J5" t="s">
        <v>347</v>
      </c>
      <c r="K5" t="s">
        <v>348</v>
      </c>
      <c r="M5" t="s">
        <v>349</v>
      </c>
    </row>
    <row r="6" spans="1:13" x14ac:dyDescent="0.25">
      <c r="A6" s="40">
        <v>200387</v>
      </c>
      <c r="B6" s="32" t="s">
        <v>331</v>
      </c>
      <c r="C6">
        <v>5281</v>
      </c>
      <c r="D6" t="s">
        <v>350</v>
      </c>
      <c r="E6" t="s">
        <v>351</v>
      </c>
      <c r="F6" t="s">
        <v>334</v>
      </c>
      <c r="G6" t="s">
        <v>352</v>
      </c>
      <c r="I6" t="s">
        <v>29</v>
      </c>
      <c r="J6" t="s">
        <v>353</v>
      </c>
      <c r="K6" t="s">
        <v>354</v>
      </c>
    </row>
    <row r="7" spans="1:13" x14ac:dyDescent="0.25">
      <c r="A7" s="35">
        <v>200386</v>
      </c>
      <c r="B7" s="32"/>
      <c r="H7" t="s">
        <v>355</v>
      </c>
      <c r="I7" t="s">
        <v>29</v>
      </c>
      <c r="J7" t="s">
        <v>356</v>
      </c>
      <c r="K7" t="s">
        <v>357</v>
      </c>
    </row>
    <row r="8" spans="1:13" x14ac:dyDescent="0.25">
      <c r="A8" s="35">
        <v>200385</v>
      </c>
      <c r="B8" s="32"/>
      <c r="C8">
        <v>5430</v>
      </c>
      <c r="F8" t="s">
        <v>338</v>
      </c>
      <c r="G8" t="s">
        <v>339</v>
      </c>
      <c r="I8" t="s">
        <v>340</v>
      </c>
      <c r="J8" t="s">
        <v>358</v>
      </c>
      <c r="K8" t="s">
        <v>359</v>
      </c>
    </row>
    <row r="9" spans="1:13" x14ac:dyDescent="0.25">
      <c r="A9" s="35">
        <v>200384</v>
      </c>
      <c r="B9" s="32" t="s">
        <v>331</v>
      </c>
      <c r="C9">
        <v>5382</v>
      </c>
      <c r="D9" t="s">
        <v>360</v>
      </c>
      <c r="E9" t="s">
        <v>361</v>
      </c>
      <c r="F9" t="s">
        <v>338</v>
      </c>
      <c r="G9" t="s">
        <v>339</v>
      </c>
      <c r="I9" t="s">
        <v>340</v>
      </c>
      <c r="J9" t="s">
        <v>362</v>
      </c>
      <c r="K9" t="s">
        <v>363</v>
      </c>
      <c r="M9" t="s">
        <v>364</v>
      </c>
    </row>
    <row r="10" spans="1:13" x14ac:dyDescent="0.25">
      <c r="A10" s="35">
        <v>200383</v>
      </c>
      <c r="B10" s="32"/>
      <c r="C10">
        <v>5809</v>
      </c>
      <c r="F10" t="s">
        <v>338</v>
      </c>
      <c r="G10" t="s">
        <v>339</v>
      </c>
      <c r="I10" t="s">
        <v>340</v>
      </c>
      <c r="J10" t="s">
        <v>365</v>
      </c>
      <c r="K10" t="s">
        <v>366</v>
      </c>
      <c r="L10" t="s">
        <v>367</v>
      </c>
    </row>
    <row r="11" spans="1:13" x14ac:dyDescent="0.25">
      <c r="A11" s="35">
        <v>200382</v>
      </c>
      <c r="B11" s="32" t="s">
        <v>331</v>
      </c>
      <c r="C11">
        <v>5023</v>
      </c>
      <c r="D11" t="s">
        <v>368</v>
      </c>
      <c r="E11" t="s">
        <v>369</v>
      </c>
      <c r="F11" t="s">
        <v>338</v>
      </c>
      <c r="G11" t="s">
        <v>339</v>
      </c>
      <c r="I11" t="s">
        <v>340</v>
      </c>
      <c r="J11" t="s">
        <v>370</v>
      </c>
      <c r="K11" t="s">
        <v>371</v>
      </c>
      <c r="M11" t="s">
        <v>367</v>
      </c>
    </row>
    <row r="12" spans="1:13" x14ac:dyDescent="0.25">
      <c r="A12" s="35">
        <v>200381</v>
      </c>
      <c r="B12" s="32" t="s">
        <v>331</v>
      </c>
      <c r="C12">
        <v>5091</v>
      </c>
      <c r="D12" t="s">
        <v>372</v>
      </c>
      <c r="E12" t="s">
        <v>373</v>
      </c>
      <c r="F12" t="s">
        <v>338</v>
      </c>
      <c r="G12" t="s">
        <v>339</v>
      </c>
      <c r="I12" t="s">
        <v>340</v>
      </c>
      <c r="J12" t="s">
        <v>374</v>
      </c>
      <c r="K12" t="s">
        <v>375</v>
      </c>
      <c r="M12" t="s">
        <v>364</v>
      </c>
    </row>
    <row r="13" spans="1:13" x14ac:dyDescent="0.25">
      <c r="A13" s="35">
        <v>200380</v>
      </c>
      <c r="B13" s="32"/>
      <c r="C13">
        <v>5435</v>
      </c>
      <c r="F13" t="s">
        <v>338</v>
      </c>
      <c r="G13" t="s">
        <v>339</v>
      </c>
      <c r="I13" t="s">
        <v>340</v>
      </c>
      <c r="J13" t="s">
        <v>376</v>
      </c>
      <c r="K13" t="s">
        <v>377</v>
      </c>
      <c r="L13" t="s">
        <v>378</v>
      </c>
    </row>
    <row r="14" spans="1:13" x14ac:dyDescent="0.25">
      <c r="A14" s="35">
        <v>200379</v>
      </c>
      <c r="B14" s="32" t="s">
        <v>331</v>
      </c>
      <c r="C14">
        <v>5098</v>
      </c>
      <c r="D14" t="s">
        <v>379</v>
      </c>
      <c r="E14" t="s">
        <v>380</v>
      </c>
      <c r="F14" t="s">
        <v>338</v>
      </c>
      <c r="G14" t="s">
        <v>339</v>
      </c>
      <c r="I14" t="s">
        <v>340</v>
      </c>
      <c r="J14" t="s">
        <v>381</v>
      </c>
      <c r="K14" t="s">
        <v>382</v>
      </c>
    </row>
    <row r="15" spans="1:13" x14ac:dyDescent="0.25">
      <c r="A15" s="35">
        <v>200378</v>
      </c>
      <c r="B15" s="32" t="s">
        <v>331</v>
      </c>
      <c r="C15">
        <v>5316</v>
      </c>
      <c r="D15" t="s">
        <v>359</v>
      </c>
      <c r="E15" t="s">
        <v>383</v>
      </c>
      <c r="F15" t="s">
        <v>338</v>
      </c>
      <c r="G15" t="s">
        <v>339</v>
      </c>
      <c r="I15" t="s">
        <v>340</v>
      </c>
      <c r="J15" t="s">
        <v>384</v>
      </c>
      <c r="K15" t="s">
        <v>385</v>
      </c>
    </row>
    <row r="16" spans="1:13" x14ac:dyDescent="0.25">
      <c r="A16" s="35">
        <v>200377</v>
      </c>
      <c r="B16" s="32" t="s">
        <v>331</v>
      </c>
      <c r="C16">
        <v>5254</v>
      </c>
      <c r="D16" t="s">
        <v>386</v>
      </c>
      <c r="E16" t="s">
        <v>387</v>
      </c>
      <c r="F16" t="s">
        <v>338</v>
      </c>
      <c r="G16" t="s">
        <v>339</v>
      </c>
      <c r="I16" t="s">
        <v>340</v>
      </c>
      <c r="J16" t="s">
        <v>388</v>
      </c>
      <c r="K16" t="s">
        <v>389</v>
      </c>
      <c r="M16" t="s">
        <v>390</v>
      </c>
    </row>
    <row r="17" spans="1:13" x14ac:dyDescent="0.25">
      <c r="A17" s="35">
        <v>200376</v>
      </c>
      <c r="B17" s="32"/>
      <c r="C17">
        <v>5383</v>
      </c>
      <c r="F17" t="s">
        <v>338</v>
      </c>
      <c r="G17" t="s">
        <v>339</v>
      </c>
      <c r="I17" t="s">
        <v>340</v>
      </c>
      <c r="J17" t="s">
        <v>391</v>
      </c>
      <c r="K17" t="s">
        <v>392</v>
      </c>
      <c r="L17" t="s">
        <v>378</v>
      </c>
    </row>
    <row r="18" spans="1:13" x14ac:dyDescent="0.25">
      <c r="A18" s="35">
        <v>200375</v>
      </c>
      <c r="B18" s="32"/>
      <c r="C18">
        <v>5384</v>
      </c>
      <c r="F18" t="s">
        <v>338</v>
      </c>
      <c r="G18" t="s">
        <v>339</v>
      </c>
      <c r="I18" t="s">
        <v>340</v>
      </c>
      <c r="J18" t="s">
        <v>393</v>
      </c>
      <c r="K18" t="s">
        <v>394</v>
      </c>
      <c r="L18" t="s">
        <v>378</v>
      </c>
    </row>
    <row r="19" spans="1:13" x14ac:dyDescent="0.25">
      <c r="A19" s="35">
        <v>200374</v>
      </c>
      <c r="B19" s="32" t="s">
        <v>331</v>
      </c>
      <c r="C19">
        <v>5386</v>
      </c>
      <c r="D19" t="s">
        <v>395</v>
      </c>
      <c r="E19" t="s">
        <v>396</v>
      </c>
      <c r="F19" t="s">
        <v>338</v>
      </c>
      <c r="G19" t="s">
        <v>339</v>
      </c>
      <c r="I19" t="s">
        <v>340</v>
      </c>
      <c r="J19" t="s">
        <v>396</v>
      </c>
      <c r="K19" t="s">
        <v>397</v>
      </c>
      <c r="M19" t="s">
        <v>390</v>
      </c>
    </row>
    <row r="20" spans="1:13" x14ac:dyDescent="0.25">
      <c r="A20" s="35">
        <v>200373</v>
      </c>
      <c r="B20" s="32" t="s">
        <v>331</v>
      </c>
      <c r="C20">
        <v>5014</v>
      </c>
      <c r="D20" t="s">
        <v>398</v>
      </c>
      <c r="E20" t="s">
        <v>399</v>
      </c>
      <c r="F20" t="s">
        <v>338</v>
      </c>
      <c r="G20" t="s">
        <v>400</v>
      </c>
      <c r="H20" t="s">
        <v>401</v>
      </c>
      <c r="J20" t="s">
        <v>402</v>
      </c>
      <c r="K20" t="s">
        <v>399</v>
      </c>
    </row>
    <row r="21" spans="1:13" x14ac:dyDescent="0.25">
      <c r="A21" s="35">
        <v>200372</v>
      </c>
      <c r="B21" s="32" t="s">
        <v>331</v>
      </c>
      <c r="C21">
        <v>5208</v>
      </c>
      <c r="D21" t="s">
        <v>398</v>
      </c>
      <c r="E21" t="s">
        <v>403</v>
      </c>
      <c r="F21" t="s">
        <v>338</v>
      </c>
      <c r="G21" t="s">
        <v>339</v>
      </c>
      <c r="H21" t="s">
        <v>401</v>
      </c>
      <c r="J21" t="s">
        <v>402</v>
      </c>
      <c r="K21" t="s">
        <v>404</v>
      </c>
    </row>
    <row r="22" spans="1:13" x14ac:dyDescent="0.25">
      <c r="A22" s="35">
        <v>200371</v>
      </c>
      <c r="B22" s="32" t="s">
        <v>331</v>
      </c>
      <c r="C22">
        <v>5207</v>
      </c>
      <c r="D22" t="s">
        <v>398</v>
      </c>
      <c r="E22" t="s">
        <v>405</v>
      </c>
      <c r="F22" t="s">
        <v>338</v>
      </c>
      <c r="G22" t="s">
        <v>339</v>
      </c>
      <c r="H22" t="s">
        <v>401</v>
      </c>
      <c r="J22" t="s">
        <v>402</v>
      </c>
      <c r="K22" t="s">
        <v>406</v>
      </c>
    </row>
    <row r="23" spans="1:13" x14ac:dyDescent="0.25">
      <c r="A23" s="35">
        <v>200370</v>
      </c>
      <c r="B23" s="32" t="s">
        <v>331</v>
      </c>
      <c r="C23">
        <v>5453</v>
      </c>
      <c r="D23" t="s">
        <v>407</v>
      </c>
      <c r="E23" t="s">
        <v>408</v>
      </c>
      <c r="F23" t="s">
        <v>338</v>
      </c>
      <c r="G23" t="s">
        <v>400</v>
      </c>
      <c r="I23" t="s">
        <v>340</v>
      </c>
      <c r="J23" t="s">
        <v>409</v>
      </c>
      <c r="K23" t="s">
        <v>410</v>
      </c>
      <c r="M23" t="s">
        <v>411</v>
      </c>
    </row>
    <row r="24" spans="1:13" x14ac:dyDescent="0.25">
      <c r="A24" s="35">
        <v>200369</v>
      </c>
      <c r="B24" s="32" t="s">
        <v>331</v>
      </c>
      <c r="C24">
        <v>5030</v>
      </c>
      <c r="D24" t="s">
        <v>349</v>
      </c>
      <c r="E24" t="s">
        <v>412</v>
      </c>
      <c r="F24" t="s">
        <v>338</v>
      </c>
      <c r="G24" t="s">
        <v>400</v>
      </c>
      <c r="H24" t="s">
        <v>413</v>
      </c>
      <c r="I24" t="s">
        <v>340</v>
      </c>
      <c r="J24" t="s">
        <v>414</v>
      </c>
      <c r="M24" t="s">
        <v>411</v>
      </c>
    </row>
    <row r="25" spans="1:13" x14ac:dyDescent="0.25">
      <c r="A25" s="35">
        <v>200368</v>
      </c>
      <c r="B25" s="32" t="s">
        <v>331</v>
      </c>
      <c r="C25">
        <v>5031</v>
      </c>
      <c r="D25" t="s">
        <v>415</v>
      </c>
      <c r="E25" t="s">
        <v>416</v>
      </c>
      <c r="F25" t="s">
        <v>338</v>
      </c>
      <c r="G25" t="s">
        <v>400</v>
      </c>
      <c r="I25" t="s">
        <v>340</v>
      </c>
      <c r="J25" t="s">
        <v>417</v>
      </c>
      <c r="K25" t="s">
        <v>418</v>
      </c>
      <c r="M25" t="s">
        <v>411</v>
      </c>
    </row>
    <row r="26" spans="1:13" x14ac:dyDescent="0.25">
      <c r="A26" s="35">
        <v>200367</v>
      </c>
      <c r="B26" s="32" t="s">
        <v>331</v>
      </c>
      <c r="C26">
        <v>5312</v>
      </c>
      <c r="D26" t="s">
        <v>419</v>
      </c>
      <c r="E26" t="s">
        <v>420</v>
      </c>
      <c r="F26" t="s">
        <v>338</v>
      </c>
      <c r="G26" t="s">
        <v>339</v>
      </c>
      <c r="I26" t="s">
        <v>340</v>
      </c>
      <c r="J26" t="s">
        <v>420</v>
      </c>
      <c r="K26" t="s">
        <v>421</v>
      </c>
      <c r="M26" t="s">
        <v>349</v>
      </c>
    </row>
    <row r="27" spans="1:13" x14ac:dyDescent="0.25">
      <c r="A27" s="35">
        <v>200366</v>
      </c>
      <c r="B27" s="32" t="s">
        <v>331</v>
      </c>
      <c r="C27">
        <v>5012</v>
      </c>
      <c r="D27" t="s">
        <v>422</v>
      </c>
      <c r="E27" t="s">
        <v>423</v>
      </c>
      <c r="F27" t="s">
        <v>338</v>
      </c>
      <c r="G27" t="s">
        <v>339</v>
      </c>
      <c r="I27" t="s">
        <v>340</v>
      </c>
      <c r="J27" t="s">
        <v>424</v>
      </c>
      <c r="K27" t="s">
        <v>425</v>
      </c>
    </row>
    <row r="28" spans="1:13" x14ac:dyDescent="0.25">
      <c r="A28" s="35">
        <v>200364</v>
      </c>
      <c r="B28" s="32"/>
      <c r="C28">
        <v>5335</v>
      </c>
      <c r="D28" t="s">
        <v>426</v>
      </c>
      <c r="F28" t="s">
        <v>338</v>
      </c>
      <c r="I28" t="s">
        <v>340</v>
      </c>
      <c r="J28" t="s">
        <v>427</v>
      </c>
      <c r="K28" t="s">
        <v>428</v>
      </c>
      <c r="M28" t="s">
        <v>342</v>
      </c>
    </row>
    <row r="29" spans="1:13" x14ac:dyDescent="0.25">
      <c r="A29" s="35">
        <v>200363</v>
      </c>
      <c r="B29" s="32" t="s">
        <v>331</v>
      </c>
      <c r="C29">
        <v>5218</v>
      </c>
      <c r="D29" t="s">
        <v>429</v>
      </c>
      <c r="E29" t="s">
        <v>430</v>
      </c>
      <c r="F29" t="s">
        <v>338</v>
      </c>
      <c r="G29" t="s">
        <v>339</v>
      </c>
      <c r="I29" t="s">
        <v>340</v>
      </c>
      <c r="J29" t="s">
        <v>431</v>
      </c>
      <c r="K29" t="s">
        <v>432</v>
      </c>
      <c r="M29" t="s">
        <v>342</v>
      </c>
    </row>
    <row r="30" spans="1:13" x14ac:dyDescent="0.25">
      <c r="A30" s="35">
        <v>200362</v>
      </c>
      <c r="B30" s="32" t="s">
        <v>331</v>
      </c>
      <c r="C30">
        <v>5379</v>
      </c>
      <c r="D30" t="s">
        <v>433</v>
      </c>
      <c r="E30" t="s">
        <v>434</v>
      </c>
      <c r="F30" t="s">
        <v>338</v>
      </c>
      <c r="G30" t="s">
        <v>339</v>
      </c>
      <c r="I30" t="s">
        <v>340</v>
      </c>
      <c r="J30" t="s">
        <v>435</v>
      </c>
      <c r="K30" t="s">
        <v>436</v>
      </c>
      <c r="M30" t="s">
        <v>342</v>
      </c>
    </row>
    <row r="31" spans="1:13" x14ac:dyDescent="0.25">
      <c r="A31" s="35">
        <v>200360</v>
      </c>
      <c r="B31" s="32" t="s">
        <v>331</v>
      </c>
      <c r="C31">
        <v>5380</v>
      </c>
      <c r="D31" t="s">
        <v>437</v>
      </c>
      <c r="F31" t="s">
        <v>338</v>
      </c>
      <c r="G31" t="s">
        <v>339</v>
      </c>
      <c r="I31" t="s">
        <v>438</v>
      </c>
      <c r="J31" t="s">
        <v>439</v>
      </c>
      <c r="K31" t="s">
        <v>440</v>
      </c>
      <c r="L31" t="s">
        <v>441</v>
      </c>
      <c r="M31" t="s">
        <v>441</v>
      </c>
    </row>
    <row r="32" spans="1:13" x14ac:dyDescent="0.25">
      <c r="A32" s="35">
        <v>200359</v>
      </c>
      <c r="B32" s="32" t="s">
        <v>331</v>
      </c>
      <c r="C32">
        <v>5126</v>
      </c>
      <c r="D32" t="s">
        <v>442</v>
      </c>
      <c r="E32" t="s">
        <v>416</v>
      </c>
      <c r="F32" t="s">
        <v>338</v>
      </c>
      <c r="G32" t="s">
        <v>339</v>
      </c>
      <c r="I32" t="s">
        <v>438</v>
      </c>
      <c r="J32" t="s">
        <v>417</v>
      </c>
      <c r="K32" t="s">
        <v>443</v>
      </c>
    </row>
    <row r="33" spans="1:13" x14ac:dyDescent="0.25">
      <c r="A33" s="35">
        <v>200358</v>
      </c>
      <c r="B33" s="32" t="s">
        <v>331</v>
      </c>
      <c r="C33">
        <v>5197</v>
      </c>
      <c r="D33" t="s">
        <v>444</v>
      </c>
      <c r="E33" t="s">
        <v>445</v>
      </c>
      <c r="F33" t="s">
        <v>338</v>
      </c>
      <c r="G33" t="s">
        <v>339</v>
      </c>
      <c r="I33" t="s">
        <v>340</v>
      </c>
      <c r="J33" t="s">
        <v>445</v>
      </c>
      <c r="K33" t="s">
        <v>446</v>
      </c>
      <c r="M33" t="s">
        <v>447</v>
      </c>
    </row>
    <row r="34" spans="1:13" x14ac:dyDescent="0.25">
      <c r="A34" s="35">
        <v>200357</v>
      </c>
      <c r="B34" s="32"/>
      <c r="C34">
        <v>5235</v>
      </c>
      <c r="F34" t="s">
        <v>338</v>
      </c>
      <c r="G34" t="s">
        <v>339</v>
      </c>
      <c r="I34" t="s">
        <v>340</v>
      </c>
      <c r="J34" t="s">
        <v>448</v>
      </c>
      <c r="K34" t="s">
        <v>449</v>
      </c>
    </row>
    <row r="35" spans="1:13" x14ac:dyDescent="0.25">
      <c r="A35" s="35">
        <v>200356</v>
      </c>
      <c r="B35" s="32" t="s">
        <v>331</v>
      </c>
      <c r="C35">
        <v>5863</v>
      </c>
      <c r="D35" t="s">
        <v>450</v>
      </c>
      <c r="E35" t="s">
        <v>451</v>
      </c>
      <c r="F35" t="s">
        <v>338</v>
      </c>
      <c r="G35" t="s">
        <v>339</v>
      </c>
      <c r="I35" t="s">
        <v>340</v>
      </c>
      <c r="J35" t="s">
        <v>452</v>
      </c>
    </row>
    <row r="36" spans="1:13" x14ac:dyDescent="0.25">
      <c r="A36" s="35">
        <v>200354</v>
      </c>
      <c r="B36" s="32" t="s">
        <v>331</v>
      </c>
      <c r="C36">
        <v>5211</v>
      </c>
      <c r="D36" t="s">
        <v>398</v>
      </c>
      <c r="E36" t="s">
        <v>453</v>
      </c>
      <c r="F36" t="s">
        <v>338</v>
      </c>
      <c r="G36" t="s">
        <v>339</v>
      </c>
      <c r="H36" t="s">
        <v>401</v>
      </c>
    </row>
    <row r="37" spans="1:13" x14ac:dyDescent="0.25">
      <c r="A37" s="35">
        <v>200353</v>
      </c>
      <c r="B37" s="32" t="s">
        <v>331</v>
      </c>
      <c r="C37">
        <v>5210</v>
      </c>
      <c r="D37" t="s">
        <v>398</v>
      </c>
      <c r="E37" t="s">
        <v>454</v>
      </c>
      <c r="F37" t="s">
        <v>338</v>
      </c>
      <c r="G37" t="s">
        <v>339</v>
      </c>
      <c r="H37" t="s">
        <v>401</v>
      </c>
    </row>
    <row r="38" spans="1:13" x14ac:dyDescent="0.25">
      <c r="A38" s="35">
        <v>200352</v>
      </c>
      <c r="B38" s="32" t="s">
        <v>331</v>
      </c>
      <c r="C38">
        <v>5043</v>
      </c>
      <c r="D38" t="s">
        <v>455</v>
      </c>
      <c r="E38" t="s">
        <v>456</v>
      </c>
      <c r="F38" t="s">
        <v>338</v>
      </c>
      <c r="G38" t="s">
        <v>339</v>
      </c>
      <c r="I38" t="s">
        <v>340</v>
      </c>
      <c r="J38" t="s">
        <v>457</v>
      </c>
      <c r="K38" t="s">
        <v>456</v>
      </c>
      <c r="M38" t="s">
        <v>458</v>
      </c>
    </row>
    <row r="39" spans="1:13" x14ac:dyDescent="0.25">
      <c r="A39" s="35">
        <v>200352</v>
      </c>
      <c r="B39" s="32" t="s">
        <v>331</v>
      </c>
      <c r="C39">
        <v>5048</v>
      </c>
      <c r="D39" t="s">
        <v>459</v>
      </c>
      <c r="E39" t="s">
        <v>460</v>
      </c>
      <c r="F39" t="s">
        <v>338</v>
      </c>
      <c r="G39" t="s">
        <v>339</v>
      </c>
      <c r="I39" t="s">
        <v>340</v>
      </c>
      <c r="J39" t="s">
        <v>460</v>
      </c>
      <c r="K39" t="s">
        <v>365</v>
      </c>
      <c r="M39" t="s">
        <v>458</v>
      </c>
    </row>
    <row r="40" spans="1:13" x14ac:dyDescent="0.25">
      <c r="A40" s="35">
        <v>200350</v>
      </c>
      <c r="B40" s="32" t="s">
        <v>331</v>
      </c>
      <c r="C40">
        <v>5107</v>
      </c>
      <c r="D40" t="s">
        <v>461</v>
      </c>
      <c r="E40" t="s">
        <v>462</v>
      </c>
      <c r="F40" t="s">
        <v>338</v>
      </c>
      <c r="G40" t="s">
        <v>339</v>
      </c>
      <c r="I40" t="s">
        <v>340</v>
      </c>
      <c r="J40" t="s">
        <v>463</v>
      </c>
      <c r="K40" t="s">
        <v>464</v>
      </c>
      <c r="M40" t="s">
        <v>458</v>
      </c>
    </row>
    <row r="41" spans="1:13" x14ac:dyDescent="0.25">
      <c r="A41" s="35">
        <v>200349</v>
      </c>
      <c r="B41" s="32" t="s">
        <v>331</v>
      </c>
      <c r="C41">
        <v>5044</v>
      </c>
      <c r="D41" t="s">
        <v>465</v>
      </c>
      <c r="E41" t="s">
        <v>466</v>
      </c>
      <c r="F41" t="s">
        <v>338</v>
      </c>
      <c r="G41" t="s">
        <v>339</v>
      </c>
      <c r="I41" t="s">
        <v>340</v>
      </c>
      <c r="J41" t="s">
        <v>465</v>
      </c>
      <c r="K41" t="s">
        <v>466</v>
      </c>
      <c r="M41" t="s">
        <v>458</v>
      </c>
    </row>
    <row r="42" spans="1:13" x14ac:dyDescent="0.25">
      <c r="A42" s="35">
        <v>200348</v>
      </c>
      <c r="B42" s="32" t="s">
        <v>331</v>
      </c>
      <c r="C42">
        <v>5034</v>
      </c>
      <c r="D42" t="s">
        <v>467</v>
      </c>
      <c r="E42" t="s">
        <v>468</v>
      </c>
      <c r="F42" t="s">
        <v>338</v>
      </c>
      <c r="G42" t="s">
        <v>339</v>
      </c>
      <c r="I42" t="s">
        <v>340</v>
      </c>
      <c r="J42" t="s">
        <v>469</v>
      </c>
      <c r="K42" t="s">
        <v>470</v>
      </c>
      <c r="M42" t="s">
        <v>471</v>
      </c>
    </row>
    <row r="43" spans="1:13" x14ac:dyDescent="0.25">
      <c r="A43" s="35">
        <v>200347</v>
      </c>
      <c r="B43" s="32" t="s">
        <v>331</v>
      </c>
      <c r="C43">
        <v>5104</v>
      </c>
      <c r="D43" t="s">
        <v>472</v>
      </c>
      <c r="E43" t="s">
        <v>473</v>
      </c>
      <c r="F43" t="s">
        <v>338</v>
      </c>
      <c r="G43" t="s">
        <v>339</v>
      </c>
      <c r="I43" t="s">
        <v>340</v>
      </c>
      <c r="J43" t="s">
        <v>474</v>
      </c>
      <c r="K43" t="s">
        <v>475</v>
      </c>
      <c r="M43" t="s">
        <v>458</v>
      </c>
    </row>
    <row r="44" spans="1:13" x14ac:dyDescent="0.25">
      <c r="A44" s="35">
        <v>200346</v>
      </c>
      <c r="B44" s="32" t="s">
        <v>331</v>
      </c>
      <c r="C44">
        <v>5042</v>
      </c>
      <c r="D44" t="s">
        <v>476</v>
      </c>
      <c r="E44" t="s">
        <v>477</v>
      </c>
      <c r="F44" t="s">
        <v>338</v>
      </c>
      <c r="G44" t="s">
        <v>339</v>
      </c>
      <c r="I44" t="s">
        <v>340</v>
      </c>
      <c r="J44" t="s">
        <v>477</v>
      </c>
      <c r="K44" t="s">
        <v>476</v>
      </c>
      <c r="M44" t="s">
        <v>458</v>
      </c>
    </row>
    <row r="45" spans="1:13" x14ac:dyDescent="0.25">
      <c r="A45" s="35">
        <v>200345</v>
      </c>
      <c r="B45" s="32" t="s">
        <v>331</v>
      </c>
      <c r="C45">
        <v>5105</v>
      </c>
      <c r="D45" t="s">
        <v>478</v>
      </c>
      <c r="E45" t="s">
        <v>479</v>
      </c>
      <c r="F45" t="s">
        <v>338</v>
      </c>
      <c r="G45" t="s">
        <v>339</v>
      </c>
      <c r="I45" t="s">
        <v>340</v>
      </c>
      <c r="J45" t="s">
        <v>480</v>
      </c>
      <c r="K45" t="s">
        <v>481</v>
      </c>
      <c r="M45" t="s">
        <v>458</v>
      </c>
    </row>
    <row r="46" spans="1:13" x14ac:dyDescent="0.25">
      <c r="A46" s="35">
        <v>200344</v>
      </c>
      <c r="B46" s="32" t="s">
        <v>331</v>
      </c>
      <c r="C46">
        <v>5040</v>
      </c>
      <c r="D46" t="s">
        <v>482</v>
      </c>
      <c r="E46" t="s">
        <v>483</v>
      </c>
      <c r="F46" t="s">
        <v>338</v>
      </c>
      <c r="G46" t="s">
        <v>339</v>
      </c>
      <c r="I46" t="s">
        <v>340</v>
      </c>
      <c r="J46" t="s">
        <v>483</v>
      </c>
      <c r="K46" t="s">
        <v>484</v>
      </c>
      <c r="M46" t="s">
        <v>458</v>
      </c>
    </row>
    <row r="47" spans="1:13" x14ac:dyDescent="0.25">
      <c r="A47" s="35">
        <v>200343</v>
      </c>
      <c r="B47" s="32" t="s">
        <v>331</v>
      </c>
      <c r="C47">
        <v>5215</v>
      </c>
      <c r="D47" t="s">
        <v>485</v>
      </c>
      <c r="E47" t="s">
        <v>486</v>
      </c>
      <c r="F47" t="s">
        <v>338</v>
      </c>
      <c r="G47" t="s">
        <v>339</v>
      </c>
      <c r="I47" t="s">
        <v>340</v>
      </c>
      <c r="J47" t="s">
        <v>486</v>
      </c>
      <c r="K47" t="s">
        <v>487</v>
      </c>
      <c r="M47" t="s">
        <v>458</v>
      </c>
    </row>
    <row r="48" spans="1:13" x14ac:dyDescent="0.25">
      <c r="A48" s="35">
        <v>200342</v>
      </c>
      <c r="B48" s="32" t="s">
        <v>331</v>
      </c>
      <c r="C48">
        <v>5083</v>
      </c>
      <c r="D48" t="s">
        <v>488</v>
      </c>
      <c r="E48" t="s">
        <v>489</v>
      </c>
      <c r="F48" t="s">
        <v>338</v>
      </c>
      <c r="G48" t="s">
        <v>339</v>
      </c>
      <c r="I48" t="s">
        <v>340</v>
      </c>
      <c r="J48" t="s">
        <v>490</v>
      </c>
      <c r="K48" t="s">
        <v>491</v>
      </c>
      <c r="M48" t="s">
        <v>458</v>
      </c>
    </row>
    <row r="49" spans="1:13" x14ac:dyDescent="0.25">
      <c r="A49" s="35">
        <v>200341</v>
      </c>
      <c r="B49" s="32" t="s">
        <v>331</v>
      </c>
      <c r="C49">
        <v>5179</v>
      </c>
      <c r="D49" t="s">
        <v>492</v>
      </c>
      <c r="E49" t="s">
        <v>493</v>
      </c>
      <c r="F49" t="s">
        <v>338</v>
      </c>
      <c r="G49" t="s">
        <v>339</v>
      </c>
      <c r="I49" t="s">
        <v>340</v>
      </c>
      <c r="J49" t="s">
        <v>493</v>
      </c>
      <c r="K49" t="s">
        <v>494</v>
      </c>
      <c r="M49" t="s">
        <v>342</v>
      </c>
    </row>
    <row r="50" spans="1:13" x14ac:dyDescent="0.25">
      <c r="A50" s="35">
        <v>200340</v>
      </c>
      <c r="B50" s="32" t="s">
        <v>331</v>
      </c>
      <c r="C50">
        <v>5391</v>
      </c>
      <c r="D50" t="s">
        <v>495</v>
      </c>
      <c r="E50" t="s">
        <v>496</v>
      </c>
      <c r="F50" t="s">
        <v>338</v>
      </c>
      <c r="G50" t="s">
        <v>339</v>
      </c>
      <c r="I50" t="s">
        <v>340</v>
      </c>
      <c r="J50" t="s">
        <v>496</v>
      </c>
      <c r="K50" t="s">
        <v>497</v>
      </c>
      <c r="M50" t="s">
        <v>498</v>
      </c>
    </row>
    <row r="51" spans="1:13" x14ac:dyDescent="0.25">
      <c r="A51" s="35">
        <v>200339</v>
      </c>
      <c r="B51" s="32" t="s">
        <v>331</v>
      </c>
      <c r="C51">
        <v>5016</v>
      </c>
      <c r="D51" t="s">
        <v>499</v>
      </c>
      <c r="E51" t="s">
        <v>387</v>
      </c>
      <c r="F51" t="s">
        <v>338</v>
      </c>
      <c r="G51" t="s">
        <v>281</v>
      </c>
      <c r="I51" t="s">
        <v>340</v>
      </c>
      <c r="J51" t="s">
        <v>388</v>
      </c>
      <c r="K51" t="s">
        <v>500</v>
      </c>
      <c r="M51" t="s">
        <v>498</v>
      </c>
    </row>
    <row r="52" spans="1:13" x14ac:dyDescent="0.25">
      <c r="A52" s="35">
        <v>200338</v>
      </c>
      <c r="B52" s="32" t="s">
        <v>331</v>
      </c>
      <c r="C52">
        <v>5017</v>
      </c>
      <c r="D52" t="s">
        <v>501</v>
      </c>
      <c r="E52" t="s">
        <v>502</v>
      </c>
      <c r="F52" t="s">
        <v>338</v>
      </c>
      <c r="G52" t="s">
        <v>339</v>
      </c>
      <c r="I52" t="s">
        <v>340</v>
      </c>
      <c r="J52" t="s">
        <v>503</v>
      </c>
      <c r="K52" t="s">
        <v>504</v>
      </c>
      <c r="M52" t="s">
        <v>498</v>
      </c>
    </row>
    <row r="53" spans="1:13" x14ac:dyDescent="0.25">
      <c r="A53" s="35">
        <v>200337</v>
      </c>
      <c r="B53" s="32" t="s">
        <v>331</v>
      </c>
      <c r="C53">
        <v>5081</v>
      </c>
      <c r="D53" t="s">
        <v>505</v>
      </c>
      <c r="E53" t="s">
        <v>506</v>
      </c>
      <c r="F53" t="s">
        <v>338</v>
      </c>
      <c r="G53" t="s">
        <v>339</v>
      </c>
      <c r="I53" t="s">
        <v>340</v>
      </c>
      <c r="J53" t="s">
        <v>507</v>
      </c>
      <c r="K53" t="s">
        <v>508</v>
      </c>
      <c r="M53" t="s">
        <v>498</v>
      </c>
    </row>
    <row r="54" spans="1:13" x14ac:dyDescent="0.25">
      <c r="A54" s="35">
        <v>200336</v>
      </c>
      <c r="B54" s="32" t="s">
        <v>331</v>
      </c>
      <c r="C54">
        <v>5232</v>
      </c>
      <c r="D54" t="s">
        <v>509</v>
      </c>
      <c r="E54" t="s">
        <v>510</v>
      </c>
      <c r="F54" t="s">
        <v>338</v>
      </c>
      <c r="G54" t="s">
        <v>281</v>
      </c>
      <c r="I54" t="s">
        <v>340</v>
      </c>
      <c r="J54" t="s">
        <v>511</v>
      </c>
      <c r="K54" t="s">
        <v>512</v>
      </c>
      <c r="M54" t="s">
        <v>498</v>
      </c>
    </row>
    <row r="55" spans="1:13" x14ac:dyDescent="0.25">
      <c r="A55" s="35">
        <v>200335</v>
      </c>
      <c r="B55" s="32" t="s">
        <v>331</v>
      </c>
      <c r="C55">
        <v>5082</v>
      </c>
      <c r="D55" t="s">
        <v>513</v>
      </c>
      <c r="E55" t="s">
        <v>514</v>
      </c>
      <c r="F55" t="s">
        <v>338</v>
      </c>
      <c r="G55" t="s">
        <v>339</v>
      </c>
      <c r="I55" t="s">
        <v>340</v>
      </c>
      <c r="J55" t="s">
        <v>514</v>
      </c>
      <c r="K55" t="s">
        <v>515</v>
      </c>
      <c r="M55" t="s">
        <v>498</v>
      </c>
    </row>
    <row r="56" spans="1:13" x14ac:dyDescent="0.25">
      <c r="A56" s="35">
        <v>200334</v>
      </c>
      <c r="B56" s="32" t="s">
        <v>331</v>
      </c>
      <c r="C56">
        <v>5147</v>
      </c>
      <c r="D56" t="s">
        <v>516</v>
      </c>
      <c r="E56" t="s">
        <v>517</v>
      </c>
      <c r="F56" t="s">
        <v>338</v>
      </c>
      <c r="G56" t="s">
        <v>339</v>
      </c>
      <c r="I56" t="s">
        <v>340</v>
      </c>
      <c r="J56" t="s">
        <v>518</v>
      </c>
      <c r="K56" t="s">
        <v>519</v>
      </c>
      <c r="M56" t="s">
        <v>498</v>
      </c>
    </row>
    <row r="57" spans="1:13" x14ac:dyDescent="0.25">
      <c r="A57" s="35">
        <v>200333</v>
      </c>
      <c r="B57" s="32" t="s">
        <v>331</v>
      </c>
      <c r="C57">
        <v>5224</v>
      </c>
      <c r="D57" t="s">
        <v>520</v>
      </c>
      <c r="E57" t="s">
        <v>451</v>
      </c>
      <c r="F57" t="s">
        <v>338</v>
      </c>
      <c r="G57" t="s">
        <v>352</v>
      </c>
      <c r="H57" t="s">
        <v>521</v>
      </c>
      <c r="I57" t="s">
        <v>340</v>
      </c>
      <c r="J57" t="s">
        <v>522</v>
      </c>
      <c r="K57" t="s">
        <v>520</v>
      </c>
      <c r="M57" t="s">
        <v>498</v>
      </c>
    </row>
    <row r="58" spans="1:13" x14ac:dyDescent="0.25">
      <c r="A58" s="35">
        <v>200332</v>
      </c>
      <c r="B58" s="32" t="s">
        <v>331</v>
      </c>
      <c r="C58">
        <v>5143</v>
      </c>
      <c r="D58" t="s">
        <v>523</v>
      </c>
      <c r="E58" t="s">
        <v>524</v>
      </c>
      <c r="F58" t="s">
        <v>338</v>
      </c>
      <c r="G58" t="s">
        <v>339</v>
      </c>
      <c r="I58" t="s">
        <v>340</v>
      </c>
      <c r="J58" t="s">
        <v>524</v>
      </c>
      <c r="K58" t="s">
        <v>525</v>
      </c>
      <c r="M58" t="s">
        <v>498</v>
      </c>
    </row>
    <row r="59" spans="1:13" x14ac:dyDescent="0.25">
      <c r="A59" s="35">
        <v>200331</v>
      </c>
      <c r="B59" s="32" t="s">
        <v>331</v>
      </c>
      <c r="C59">
        <v>5724</v>
      </c>
      <c r="D59" t="s">
        <v>526</v>
      </c>
      <c r="E59" t="s">
        <v>527</v>
      </c>
      <c r="F59" t="s">
        <v>338</v>
      </c>
      <c r="G59" t="s">
        <v>339</v>
      </c>
      <c r="I59" t="s">
        <v>340</v>
      </c>
      <c r="J59" t="s">
        <v>527</v>
      </c>
      <c r="K59" t="s">
        <v>528</v>
      </c>
      <c r="M59" t="s">
        <v>529</v>
      </c>
    </row>
    <row r="60" spans="1:13" x14ac:dyDescent="0.25">
      <c r="A60" s="35">
        <v>200330</v>
      </c>
      <c r="B60" s="32" t="s">
        <v>331</v>
      </c>
      <c r="C60">
        <v>5328</v>
      </c>
      <c r="D60" t="s">
        <v>530</v>
      </c>
      <c r="E60" t="s">
        <v>531</v>
      </c>
      <c r="F60" t="s">
        <v>338</v>
      </c>
      <c r="G60" t="s">
        <v>339</v>
      </c>
      <c r="I60" t="s">
        <v>340</v>
      </c>
      <c r="J60" t="s">
        <v>531</v>
      </c>
      <c r="K60" t="s">
        <v>532</v>
      </c>
      <c r="M60" t="s">
        <v>498</v>
      </c>
    </row>
    <row r="61" spans="1:13" x14ac:dyDescent="0.25">
      <c r="A61" s="35">
        <v>200329</v>
      </c>
      <c r="B61" s="32" t="s">
        <v>331</v>
      </c>
      <c r="C61">
        <v>5387</v>
      </c>
      <c r="D61" t="s">
        <v>533</v>
      </c>
      <c r="E61" t="s">
        <v>534</v>
      </c>
      <c r="F61" t="s">
        <v>338</v>
      </c>
      <c r="G61" t="s">
        <v>352</v>
      </c>
      <c r="I61" t="s">
        <v>340</v>
      </c>
      <c r="J61" t="s">
        <v>534</v>
      </c>
      <c r="K61" t="s">
        <v>535</v>
      </c>
      <c r="M61" t="s">
        <v>529</v>
      </c>
    </row>
    <row r="62" spans="1:13" x14ac:dyDescent="0.25">
      <c r="A62" s="35">
        <v>200328</v>
      </c>
      <c r="B62" s="32" t="s">
        <v>331</v>
      </c>
      <c r="C62">
        <v>5300</v>
      </c>
      <c r="D62" t="s">
        <v>536</v>
      </c>
      <c r="E62" t="s">
        <v>537</v>
      </c>
      <c r="F62" t="s">
        <v>338</v>
      </c>
      <c r="G62" t="s">
        <v>339</v>
      </c>
      <c r="I62" t="s">
        <v>340</v>
      </c>
      <c r="J62" t="s">
        <v>537</v>
      </c>
      <c r="K62" t="s">
        <v>538</v>
      </c>
      <c r="M62" t="s">
        <v>498</v>
      </c>
    </row>
    <row r="63" spans="1:13" x14ac:dyDescent="0.25">
      <c r="A63" s="35">
        <v>200327</v>
      </c>
      <c r="B63" s="32" t="s">
        <v>331</v>
      </c>
      <c r="C63">
        <v>5020</v>
      </c>
      <c r="D63" t="s">
        <v>539</v>
      </c>
      <c r="E63" t="s">
        <v>540</v>
      </c>
      <c r="F63" t="s">
        <v>338</v>
      </c>
      <c r="G63" t="s">
        <v>339</v>
      </c>
      <c r="I63" t="s">
        <v>340</v>
      </c>
      <c r="J63" t="s">
        <v>541</v>
      </c>
      <c r="K63" t="s">
        <v>542</v>
      </c>
      <c r="M63" t="s">
        <v>498</v>
      </c>
    </row>
    <row r="64" spans="1:13" x14ac:dyDescent="0.25">
      <c r="A64" s="35">
        <v>200326</v>
      </c>
      <c r="B64" s="32" t="s">
        <v>331</v>
      </c>
      <c r="C64">
        <v>5734</v>
      </c>
      <c r="D64" t="s">
        <v>543</v>
      </c>
      <c r="E64" t="s">
        <v>544</v>
      </c>
      <c r="F64" t="s">
        <v>338</v>
      </c>
      <c r="G64" t="s">
        <v>339</v>
      </c>
      <c r="I64" t="s">
        <v>340</v>
      </c>
      <c r="J64" t="s">
        <v>545</v>
      </c>
      <c r="K64" t="s">
        <v>546</v>
      </c>
      <c r="M64" t="s">
        <v>498</v>
      </c>
    </row>
    <row r="65" spans="1:13" x14ac:dyDescent="0.25">
      <c r="A65" s="35">
        <v>200325</v>
      </c>
      <c r="B65" s="32" t="s">
        <v>331</v>
      </c>
      <c r="C65">
        <v>5757</v>
      </c>
      <c r="D65" t="s">
        <v>547</v>
      </c>
      <c r="E65" t="s">
        <v>496</v>
      </c>
      <c r="F65" t="s">
        <v>338</v>
      </c>
      <c r="G65" t="s">
        <v>339</v>
      </c>
      <c r="I65" t="s">
        <v>340</v>
      </c>
      <c r="J65" t="s">
        <v>548</v>
      </c>
      <c r="K65" t="s">
        <v>549</v>
      </c>
      <c r="M65" t="s">
        <v>529</v>
      </c>
    </row>
    <row r="66" spans="1:13" x14ac:dyDescent="0.25">
      <c r="A66" s="35">
        <v>200324</v>
      </c>
      <c r="B66" s="32" t="s">
        <v>331</v>
      </c>
      <c r="C66">
        <v>5702</v>
      </c>
      <c r="D66" t="s">
        <v>550</v>
      </c>
      <c r="E66" t="s">
        <v>551</v>
      </c>
      <c r="F66" t="s">
        <v>338</v>
      </c>
      <c r="G66" t="s">
        <v>352</v>
      </c>
      <c r="J66" t="s">
        <v>552</v>
      </c>
    </row>
    <row r="67" spans="1:13" x14ac:dyDescent="0.25">
      <c r="A67" s="35">
        <v>200323</v>
      </c>
      <c r="B67" s="32" t="s">
        <v>331</v>
      </c>
      <c r="C67">
        <v>5703</v>
      </c>
      <c r="D67" t="s">
        <v>553</v>
      </c>
      <c r="E67" t="s">
        <v>554</v>
      </c>
      <c r="F67" t="s">
        <v>338</v>
      </c>
      <c r="G67" t="s">
        <v>339</v>
      </c>
      <c r="I67" t="s">
        <v>340</v>
      </c>
      <c r="J67" t="s">
        <v>555</v>
      </c>
      <c r="M67" t="s">
        <v>458</v>
      </c>
    </row>
    <row r="68" spans="1:13" x14ac:dyDescent="0.25">
      <c r="A68" s="35">
        <v>200322</v>
      </c>
      <c r="B68" s="32" t="s">
        <v>331</v>
      </c>
      <c r="C68">
        <v>5057</v>
      </c>
      <c r="D68" t="s">
        <v>556</v>
      </c>
      <c r="E68" t="s">
        <v>527</v>
      </c>
      <c r="F68" t="s">
        <v>338</v>
      </c>
      <c r="G68" t="s">
        <v>339</v>
      </c>
      <c r="I68" t="s">
        <v>340</v>
      </c>
      <c r="J68" t="s">
        <v>527</v>
      </c>
      <c r="K68" t="s">
        <v>557</v>
      </c>
      <c r="M68" t="s">
        <v>558</v>
      </c>
    </row>
    <row r="69" spans="1:13" x14ac:dyDescent="0.25">
      <c r="A69" s="35">
        <v>200321</v>
      </c>
      <c r="B69" s="32" t="s">
        <v>331</v>
      </c>
      <c r="C69">
        <v>5231</v>
      </c>
      <c r="D69" t="s">
        <v>559</v>
      </c>
      <c r="F69" t="s">
        <v>338</v>
      </c>
      <c r="G69" t="s">
        <v>339</v>
      </c>
      <c r="I69" t="s">
        <v>340</v>
      </c>
      <c r="J69" t="s">
        <v>560</v>
      </c>
      <c r="M69" t="s">
        <v>561</v>
      </c>
    </row>
    <row r="70" spans="1:13" x14ac:dyDescent="0.25">
      <c r="A70" s="35">
        <v>200320</v>
      </c>
      <c r="B70" s="32" t="s">
        <v>331</v>
      </c>
      <c r="C70">
        <v>5349</v>
      </c>
      <c r="D70" t="s">
        <v>562</v>
      </c>
      <c r="E70" t="s">
        <v>337</v>
      </c>
      <c r="F70" t="s">
        <v>338</v>
      </c>
      <c r="G70" t="s">
        <v>339</v>
      </c>
      <c r="I70" t="s">
        <v>340</v>
      </c>
      <c r="J70" t="s">
        <v>337</v>
      </c>
      <c r="K70" t="s">
        <v>562</v>
      </c>
    </row>
    <row r="71" spans="1:13" x14ac:dyDescent="0.25">
      <c r="A71" s="35">
        <v>200319</v>
      </c>
      <c r="B71" s="32" t="s">
        <v>331</v>
      </c>
      <c r="C71">
        <v>5336</v>
      </c>
      <c r="D71" t="s">
        <v>563</v>
      </c>
      <c r="E71" t="s">
        <v>537</v>
      </c>
      <c r="F71" t="s">
        <v>338</v>
      </c>
      <c r="G71" t="s">
        <v>339</v>
      </c>
      <c r="I71" t="s">
        <v>340</v>
      </c>
      <c r="J71" t="s">
        <v>537</v>
      </c>
      <c r="K71" t="s">
        <v>564</v>
      </c>
      <c r="M71" t="s">
        <v>561</v>
      </c>
    </row>
    <row r="72" spans="1:13" x14ac:dyDescent="0.25">
      <c r="A72" s="35">
        <v>200318</v>
      </c>
      <c r="B72" s="32" t="s">
        <v>331</v>
      </c>
      <c r="C72">
        <v>5013</v>
      </c>
      <c r="D72" t="s">
        <v>565</v>
      </c>
      <c r="E72" t="s">
        <v>489</v>
      </c>
      <c r="F72" t="s">
        <v>338</v>
      </c>
      <c r="G72" t="s">
        <v>339</v>
      </c>
      <c r="I72" t="s">
        <v>340</v>
      </c>
      <c r="J72" t="s">
        <v>490</v>
      </c>
      <c r="K72" t="s">
        <v>566</v>
      </c>
      <c r="M72" t="s">
        <v>558</v>
      </c>
    </row>
    <row r="73" spans="1:13" x14ac:dyDescent="0.25">
      <c r="A73" s="35">
        <v>200317</v>
      </c>
      <c r="B73" s="32" t="s">
        <v>331</v>
      </c>
      <c r="C73">
        <v>5024</v>
      </c>
      <c r="D73" t="s">
        <v>567</v>
      </c>
      <c r="E73" t="s">
        <v>568</v>
      </c>
      <c r="F73" t="s">
        <v>338</v>
      </c>
      <c r="G73" t="s">
        <v>339</v>
      </c>
      <c r="I73" t="s">
        <v>340</v>
      </c>
      <c r="J73" t="s">
        <v>568</v>
      </c>
      <c r="K73" t="s">
        <v>569</v>
      </c>
      <c r="M73" t="s">
        <v>570</v>
      </c>
    </row>
    <row r="74" spans="1:13" x14ac:dyDescent="0.25">
      <c r="A74" s="35">
        <v>200316</v>
      </c>
      <c r="B74" s="32" t="s">
        <v>331</v>
      </c>
      <c r="C74">
        <v>5388</v>
      </c>
      <c r="D74" t="s">
        <v>571</v>
      </c>
      <c r="E74" t="s">
        <v>486</v>
      </c>
      <c r="F74" t="s">
        <v>338</v>
      </c>
      <c r="G74" t="s">
        <v>339</v>
      </c>
      <c r="I74" t="s">
        <v>340</v>
      </c>
      <c r="J74" t="s">
        <v>572</v>
      </c>
      <c r="K74" t="s">
        <v>573</v>
      </c>
      <c r="M74" t="s">
        <v>574</v>
      </c>
    </row>
    <row r="75" spans="1:13" x14ac:dyDescent="0.25">
      <c r="A75" s="35">
        <v>200315</v>
      </c>
      <c r="B75" s="32" t="s">
        <v>331</v>
      </c>
      <c r="C75">
        <v>5385</v>
      </c>
      <c r="D75" t="s">
        <v>575</v>
      </c>
      <c r="E75" t="s">
        <v>383</v>
      </c>
      <c r="F75" t="s">
        <v>338</v>
      </c>
      <c r="G75" t="s">
        <v>339</v>
      </c>
      <c r="I75" t="s">
        <v>340</v>
      </c>
      <c r="J75" t="s">
        <v>383</v>
      </c>
      <c r="K75" t="s">
        <v>576</v>
      </c>
      <c r="M75" t="s">
        <v>574</v>
      </c>
    </row>
    <row r="76" spans="1:13" x14ac:dyDescent="0.25">
      <c r="A76" s="35">
        <v>200314</v>
      </c>
      <c r="B76" s="32" t="s">
        <v>331</v>
      </c>
      <c r="C76">
        <v>5102</v>
      </c>
      <c r="D76" t="s">
        <v>577</v>
      </c>
      <c r="E76" t="s">
        <v>578</v>
      </c>
      <c r="F76" t="s">
        <v>338</v>
      </c>
      <c r="G76" t="s">
        <v>339</v>
      </c>
      <c r="J76" t="s">
        <v>579</v>
      </c>
      <c r="M76" t="s">
        <v>580</v>
      </c>
    </row>
    <row r="77" spans="1:13" x14ac:dyDescent="0.25">
      <c r="A77" s="35">
        <v>200313</v>
      </c>
      <c r="B77" s="32"/>
      <c r="C77">
        <v>5151</v>
      </c>
      <c r="E77" t="s">
        <v>581</v>
      </c>
      <c r="G77" t="s">
        <v>339</v>
      </c>
      <c r="K77" t="s">
        <v>581</v>
      </c>
    </row>
    <row r="78" spans="1:13" x14ac:dyDescent="0.25">
      <c r="A78" s="35">
        <v>200312</v>
      </c>
      <c r="B78" s="32" t="s">
        <v>331</v>
      </c>
      <c r="C78">
        <v>5100</v>
      </c>
      <c r="D78" t="s">
        <v>582</v>
      </c>
      <c r="F78" t="s">
        <v>338</v>
      </c>
      <c r="G78" t="s">
        <v>339</v>
      </c>
      <c r="I78" t="s">
        <v>340</v>
      </c>
      <c r="J78" t="s">
        <v>582</v>
      </c>
      <c r="M78" t="s">
        <v>583</v>
      </c>
    </row>
    <row r="79" spans="1:13" x14ac:dyDescent="0.25">
      <c r="A79" s="35">
        <v>200310</v>
      </c>
      <c r="B79" s="32" t="s">
        <v>331</v>
      </c>
      <c r="C79">
        <v>5437</v>
      </c>
      <c r="D79" t="s">
        <v>584</v>
      </c>
      <c r="E79" t="s">
        <v>585</v>
      </c>
      <c r="F79" t="s">
        <v>338</v>
      </c>
      <c r="G79" t="s">
        <v>339</v>
      </c>
      <c r="I79" t="s">
        <v>29</v>
      </c>
      <c r="J79" t="s">
        <v>586</v>
      </c>
      <c r="K79" t="s">
        <v>587</v>
      </c>
    </row>
    <row r="80" spans="1:13" x14ac:dyDescent="0.25">
      <c r="A80" s="35">
        <v>200309</v>
      </c>
      <c r="B80" s="32" t="s">
        <v>331</v>
      </c>
      <c r="C80">
        <v>5825</v>
      </c>
      <c r="D80" t="s">
        <v>588</v>
      </c>
      <c r="E80" t="s">
        <v>589</v>
      </c>
      <c r="F80" t="s">
        <v>338</v>
      </c>
      <c r="G80" t="s">
        <v>339</v>
      </c>
      <c r="I80" t="s">
        <v>29</v>
      </c>
      <c r="J80" t="s">
        <v>490</v>
      </c>
      <c r="K80" t="s">
        <v>590</v>
      </c>
      <c r="L80" t="s">
        <v>591</v>
      </c>
    </row>
    <row r="81" spans="1:13" x14ac:dyDescent="0.25">
      <c r="A81" s="35">
        <v>200308</v>
      </c>
      <c r="B81" s="32" t="s">
        <v>331</v>
      </c>
      <c r="C81">
        <v>5826</v>
      </c>
      <c r="D81" t="s">
        <v>592</v>
      </c>
      <c r="E81" t="s">
        <v>593</v>
      </c>
      <c r="F81" t="s">
        <v>338</v>
      </c>
      <c r="G81" t="s">
        <v>339</v>
      </c>
      <c r="I81" t="s">
        <v>29</v>
      </c>
      <c r="J81" t="s">
        <v>469</v>
      </c>
      <c r="K81" t="s">
        <v>594</v>
      </c>
      <c r="L81" t="s">
        <v>591</v>
      </c>
      <c r="M81" t="s">
        <v>595</v>
      </c>
    </row>
    <row r="82" spans="1:13" x14ac:dyDescent="0.25">
      <c r="A82" s="35">
        <v>200308</v>
      </c>
      <c r="B82" s="32" t="s">
        <v>331</v>
      </c>
      <c r="C82">
        <v>5831</v>
      </c>
      <c r="D82" t="s">
        <v>596</v>
      </c>
      <c r="E82" t="s">
        <v>597</v>
      </c>
      <c r="F82" t="s">
        <v>338</v>
      </c>
      <c r="G82" t="s">
        <v>339</v>
      </c>
      <c r="I82" t="s">
        <v>29</v>
      </c>
      <c r="J82" t="s">
        <v>597</v>
      </c>
      <c r="K82" t="s">
        <v>598</v>
      </c>
      <c r="L82" t="s">
        <v>591</v>
      </c>
    </row>
    <row r="83" spans="1:13" x14ac:dyDescent="0.25">
      <c r="A83" s="35">
        <v>200306</v>
      </c>
      <c r="B83" s="32" t="s">
        <v>331</v>
      </c>
      <c r="C83">
        <v>5459</v>
      </c>
      <c r="D83" t="s">
        <v>599</v>
      </c>
      <c r="E83" t="s">
        <v>600</v>
      </c>
      <c r="F83" t="s">
        <v>338</v>
      </c>
      <c r="G83" t="s">
        <v>339</v>
      </c>
      <c r="I83" t="s">
        <v>29</v>
      </c>
      <c r="J83" t="s">
        <v>601</v>
      </c>
      <c r="K83" t="s">
        <v>602</v>
      </c>
      <c r="L83" t="s">
        <v>591</v>
      </c>
    </row>
    <row r="84" spans="1:13" x14ac:dyDescent="0.25">
      <c r="A84" s="35">
        <v>200305</v>
      </c>
      <c r="B84" s="32" t="s">
        <v>331</v>
      </c>
      <c r="C84">
        <v>5494</v>
      </c>
      <c r="D84" t="s">
        <v>603</v>
      </c>
      <c r="E84" t="s">
        <v>604</v>
      </c>
      <c r="F84" t="s">
        <v>338</v>
      </c>
      <c r="G84" t="s">
        <v>339</v>
      </c>
      <c r="I84" t="s">
        <v>29</v>
      </c>
      <c r="J84" t="s">
        <v>604</v>
      </c>
      <c r="K84" t="s">
        <v>605</v>
      </c>
      <c r="M84" t="s">
        <v>606</v>
      </c>
    </row>
    <row r="85" spans="1:13" x14ac:dyDescent="0.25">
      <c r="A85" s="35">
        <v>200304</v>
      </c>
      <c r="B85" s="32" t="s">
        <v>331</v>
      </c>
      <c r="C85">
        <v>5983</v>
      </c>
      <c r="D85" t="s">
        <v>607</v>
      </c>
      <c r="F85" t="s">
        <v>338</v>
      </c>
      <c r="G85" t="s">
        <v>339</v>
      </c>
      <c r="I85" t="s">
        <v>29</v>
      </c>
      <c r="J85" t="s">
        <v>608</v>
      </c>
      <c r="K85" t="s">
        <v>609</v>
      </c>
      <c r="M85" t="s">
        <v>610</v>
      </c>
    </row>
    <row r="86" spans="1:13" x14ac:dyDescent="0.25">
      <c r="A86" s="35">
        <v>200303</v>
      </c>
      <c r="B86" s="32" t="s">
        <v>331</v>
      </c>
      <c r="C86">
        <v>5375</v>
      </c>
      <c r="D86" t="s">
        <v>611</v>
      </c>
      <c r="E86" t="s">
        <v>612</v>
      </c>
      <c r="F86" t="s">
        <v>338</v>
      </c>
      <c r="G86" t="s">
        <v>339</v>
      </c>
      <c r="I86" t="s">
        <v>29</v>
      </c>
      <c r="J86" t="s">
        <v>612</v>
      </c>
      <c r="K86" t="s">
        <v>613</v>
      </c>
      <c r="M86" t="s">
        <v>614</v>
      </c>
    </row>
    <row r="87" spans="1:13" x14ac:dyDescent="0.25">
      <c r="A87" s="35">
        <v>200302</v>
      </c>
      <c r="B87" s="32" t="s">
        <v>331</v>
      </c>
      <c r="C87">
        <v>5432</v>
      </c>
      <c r="D87" t="s">
        <v>615</v>
      </c>
      <c r="E87" t="s">
        <v>616</v>
      </c>
      <c r="F87" t="s">
        <v>338</v>
      </c>
      <c r="G87" t="s">
        <v>339</v>
      </c>
      <c r="I87" t="s">
        <v>29</v>
      </c>
      <c r="J87" t="s">
        <v>616</v>
      </c>
      <c r="K87" t="s">
        <v>617</v>
      </c>
      <c r="M87" t="s">
        <v>614</v>
      </c>
    </row>
    <row r="88" spans="1:13" x14ac:dyDescent="0.25">
      <c r="A88" s="35">
        <v>200301</v>
      </c>
      <c r="B88" s="32" t="s">
        <v>331</v>
      </c>
      <c r="C88">
        <v>5291</v>
      </c>
      <c r="D88" t="s">
        <v>618</v>
      </c>
      <c r="E88" t="s">
        <v>619</v>
      </c>
      <c r="F88" t="s">
        <v>338</v>
      </c>
      <c r="G88" t="s">
        <v>339</v>
      </c>
      <c r="I88" t="s">
        <v>29</v>
      </c>
      <c r="J88" t="s">
        <v>619</v>
      </c>
      <c r="K88" t="s">
        <v>620</v>
      </c>
      <c r="M88" t="s">
        <v>621</v>
      </c>
    </row>
    <row r="89" spans="1:13" x14ac:dyDescent="0.25">
      <c r="A89" s="35">
        <v>200300</v>
      </c>
      <c r="B89" s="32" t="s">
        <v>331</v>
      </c>
      <c r="C89">
        <v>5309</v>
      </c>
      <c r="D89" t="s">
        <v>622</v>
      </c>
      <c r="E89" t="s">
        <v>623</v>
      </c>
      <c r="F89" t="s">
        <v>338</v>
      </c>
      <c r="G89" t="s">
        <v>339</v>
      </c>
      <c r="I89" t="s">
        <v>29</v>
      </c>
      <c r="J89" t="s">
        <v>424</v>
      </c>
      <c r="K89" t="s">
        <v>622</v>
      </c>
      <c r="M89" t="s">
        <v>621</v>
      </c>
    </row>
    <row r="90" spans="1:13" x14ac:dyDescent="0.25">
      <c r="A90" s="35"/>
      <c r="B90" s="32" t="s">
        <v>331</v>
      </c>
      <c r="C90">
        <v>5005</v>
      </c>
      <c r="D90" t="s">
        <v>624</v>
      </c>
      <c r="F90" t="s">
        <v>625</v>
      </c>
      <c r="G90" t="s">
        <v>626</v>
      </c>
    </row>
    <row r="91" spans="1:13" x14ac:dyDescent="0.25">
      <c r="A91" s="35"/>
      <c r="B91" s="32" t="s">
        <v>331</v>
      </c>
      <c r="C91">
        <v>5008</v>
      </c>
      <c r="D91" t="s">
        <v>627</v>
      </c>
      <c r="E91" t="s">
        <v>628</v>
      </c>
      <c r="F91" t="s">
        <v>334</v>
      </c>
      <c r="G91" t="s">
        <v>629</v>
      </c>
    </row>
    <row r="92" spans="1:13" x14ac:dyDescent="0.25">
      <c r="A92" s="35"/>
      <c r="B92" s="32" t="s">
        <v>331</v>
      </c>
      <c r="C92">
        <v>5009</v>
      </c>
      <c r="D92" t="s">
        <v>630</v>
      </c>
      <c r="F92" t="s">
        <v>625</v>
      </c>
      <c r="G92" t="s">
        <v>352</v>
      </c>
    </row>
    <row r="93" spans="1:13" x14ac:dyDescent="0.25">
      <c r="A93" s="35"/>
      <c r="B93" s="32" t="s">
        <v>331</v>
      </c>
      <c r="C93">
        <v>5010</v>
      </c>
      <c r="D93" t="s">
        <v>630</v>
      </c>
      <c r="E93" t="s">
        <v>529</v>
      </c>
      <c r="F93" t="s">
        <v>625</v>
      </c>
      <c r="G93" t="s">
        <v>352</v>
      </c>
    </row>
    <row r="94" spans="1:13" x14ac:dyDescent="0.25">
      <c r="A94" s="35"/>
      <c r="B94" s="32" t="s">
        <v>331</v>
      </c>
      <c r="C94">
        <v>5019</v>
      </c>
      <c r="D94" t="s">
        <v>631</v>
      </c>
      <c r="F94" t="s">
        <v>625</v>
      </c>
      <c r="G94" t="s">
        <v>352</v>
      </c>
    </row>
    <row r="95" spans="1:13" x14ac:dyDescent="0.25">
      <c r="A95" s="35"/>
      <c r="B95" s="32" t="s">
        <v>331</v>
      </c>
      <c r="C95">
        <v>5021</v>
      </c>
      <c r="D95" t="s">
        <v>630</v>
      </c>
      <c r="E95">
        <v>5021</v>
      </c>
      <c r="F95" t="s">
        <v>625</v>
      </c>
      <c r="G95" t="s">
        <v>335</v>
      </c>
    </row>
    <row r="96" spans="1:13" x14ac:dyDescent="0.25">
      <c r="A96" s="35"/>
      <c r="B96" s="32" t="s">
        <v>331</v>
      </c>
      <c r="C96">
        <v>5022</v>
      </c>
      <c r="D96" t="s">
        <v>632</v>
      </c>
      <c r="E96" t="s">
        <v>633</v>
      </c>
      <c r="F96" t="s">
        <v>334</v>
      </c>
      <c r="G96" t="s">
        <v>335</v>
      </c>
    </row>
    <row r="97" spans="1:13" x14ac:dyDescent="0.25">
      <c r="A97" s="35"/>
      <c r="B97" s="32" t="s">
        <v>331</v>
      </c>
      <c r="C97">
        <v>5028</v>
      </c>
      <c r="D97" t="s">
        <v>634</v>
      </c>
      <c r="F97" t="s">
        <v>334</v>
      </c>
      <c r="G97" t="s">
        <v>335</v>
      </c>
    </row>
    <row r="98" spans="1:13" x14ac:dyDescent="0.25">
      <c r="A98" s="35"/>
      <c r="B98" s="32" t="s">
        <v>331</v>
      </c>
      <c r="C98">
        <v>5032</v>
      </c>
      <c r="D98" t="s">
        <v>635</v>
      </c>
      <c r="E98" t="s">
        <v>522</v>
      </c>
      <c r="F98" t="s">
        <v>334</v>
      </c>
      <c r="G98" t="s">
        <v>335</v>
      </c>
    </row>
    <row r="99" spans="1:13" x14ac:dyDescent="0.25">
      <c r="A99" s="35"/>
      <c r="B99" s="32" t="s">
        <v>331</v>
      </c>
      <c r="C99">
        <v>5033</v>
      </c>
      <c r="D99" t="s">
        <v>636</v>
      </c>
      <c r="E99">
        <v>5033</v>
      </c>
      <c r="F99" t="s">
        <v>625</v>
      </c>
      <c r="G99" t="s">
        <v>335</v>
      </c>
    </row>
    <row r="100" spans="1:13" x14ac:dyDescent="0.25">
      <c r="A100" s="35"/>
      <c r="B100" s="32" t="s">
        <v>331</v>
      </c>
      <c r="C100">
        <v>5046</v>
      </c>
      <c r="D100" t="s">
        <v>637</v>
      </c>
      <c r="E100" t="s">
        <v>638</v>
      </c>
      <c r="F100" t="s">
        <v>625</v>
      </c>
      <c r="G100" t="s">
        <v>339</v>
      </c>
    </row>
    <row r="101" spans="1:13" x14ac:dyDescent="0.25">
      <c r="A101" s="35"/>
      <c r="B101" s="32" t="s">
        <v>331</v>
      </c>
      <c r="C101">
        <v>5047</v>
      </c>
      <c r="D101" t="s">
        <v>639</v>
      </c>
      <c r="E101" t="s">
        <v>29</v>
      </c>
      <c r="F101" t="s">
        <v>334</v>
      </c>
      <c r="G101" t="s">
        <v>335</v>
      </c>
    </row>
    <row r="102" spans="1:13" x14ac:dyDescent="0.25">
      <c r="A102" s="35"/>
      <c r="B102" s="32" t="s">
        <v>331</v>
      </c>
      <c r="C102">
        <v>5049</v>
      </c>
      <c r="D102" t="s">
        <v>599</v>
      </c>
      <c r="E102" t="s">
        <v>640</v>
      </c>
      <c r="F102" t="s">
        <v>334</v>
      </c>
      <c r="G102" t="s">
        <v>335</v>
      </c>
    </row>
    <row r="103" spans="1:13" x14ac:dyDescent="0.25">
      <c r="A103" s="35"/>
      <c r="B103" s="32" t="s">
        <v>331</v>
      </c>
      <c r="C103">
        <v>5051</v>
      </c>
      <c r="D103" t="s">
        <v>630</v>
      </c>
      <c r="F103" t="s">
        <v>625</v>
      </c>
      <c r="G103" t="s">
        <v>352</v>
      </c>
    </row>
    <row r="104" spans="1:13" x14ac:dyDescent="0.25">
      <c r="A104" s="35">
        <v>200390</v>
      </c>
      <c r="B104" s="32" t="s">
        <v>331</v>
      </c>
      <c r="C104">
        <v>5052</v>
      </c>
      <c r="D104" t="s">
        <v>641</v>
      </c>
      <c r="E104">
        <v>5052</v>
      </c>
      <c r="F104" t="s">
        <v>625</v>
      </c>
      <c r="G104" t="s">
        <v>400</v>
      </c>
      <c r="H104" t="s">
        <v>642</v>
      </c>
      <c r="I104" t="s">
        <v>29</v>
      </c>
      <c r="J104" t="s">
        <v>643</v>
      </c>
      <c r="K104" t="s">
        <v>644</v>
      </c>
      <c r="L104" t="s">
        <v>645</v>
      </c>
      <c r="M104" t="s">
        <v>646</v>
      </c>
    </row>
    <row r="105" spans="1:13" x14ac:dyDescent="0.25">
      <c r="A105" s="35"/>
      <c r="B105" s="32" t="s">
        <v>331</v>
      </c>
      <c r="C105">
        <v>5055</v>
      </c>
      <c r="D105" t="s">
        <v>647</v>
      </c>
      <c r="E105" t="s">
        <v>648</v>
      </c>
      <c r="F105" t="s">
        <v>625</v>
      </c>
      <c r="G105" t="s">
        <v>352</v>
      </c>
    </row>
    <row r="106" spans="1:13" x14ac:dyDescent="0.25">
      <c r="A106" s="35"/>
      <c r="B106" s="32" t="s">
        <v>331</v>
      </c>
      <c r="C106">
        <v>5060</v>
      </c>
      <c r="D106" t="s">
        <v>649</v>
      </c>
      <c r="E106" t="s">
        <v>650</v>
      </c>
      <c r="F106" t="s">
        <v>334</v>
      </c>
      <c r="G106" t="s">
        <v>339</v>
      </c>
      <c r="J106" t="s">
        <v>651</v>
      </c>
    </row>
    <row r="107" spans="1:13" x14ac:dyDescent="0.25">
      <c r="A107" s="35"/>
      <c r="B107" s="32" t="s">
        <v>331</v>
      </c>
      <c r="C107">
        <v>5062</v>
      </c>
      <c r="D107" t="s">
        <v>529</v>
      </c>
      <c r="E107" t="s">
        <v>652</v>
      </c>
      <c r="F107" t="s">
        <v>334</v>
      </c>
      <c r="G107" t="s">
        <v>352</v>
      </c>
    </row>
    <row r="108" spans="1:13" x14ac:dyDescent="0.25">
      <c r="A108" s="35"/>
      <c r="B108" s="32" t="s">
        <v>331</v>
      </c>
      <c r="C108">
        <v>5063</v>
      </c>
      <c r="D108" t="s">
        <v>653</v>
      </c>
      <c r="E108">
        <v>5063</v>
      </c>
      <c r="F108" t="s">
        <v>625</v>
      </c>
      <c r="G108" t="s">
        <v>352</v>
      </c>
      <c r="H108" t="s">
        <v>654</v>
      </c>
    </row>
    <row r="109" spans="1:13" x14ac:dyDescent="0.25">
      <c r="A109" s="35"/>
      <c r="B109" s="32" t="s">
        <v>331</v>
      </c>
      <c r="C109">
        <v>5064</v>
      </c>
      <c r="D109" t="s">
        <v>655</v>
      </c>
      <c r="E109" t="s">
        <v>593</v>
      </c>
      <c r="F109" t="s">
        <v>334</v>
      </c>
      <c r="G109" t="s">
        <v>335</v>
      </c>
      <c r="H109" t="s">
        <v>656</v>
      </c>
    </row>
    <row r="110" spans="1:13" x14ac:dyDescent="0.25">
      <c r="A110" s="35"/>
      <c r="B110" s="32" t="s">
        <v>331</v>
      </c>
      <c r="C110">
        <v>5067</v>
      </c>
      <c r="D110" t="s">
        <v>398</v>
      </c>
      <c r="E110" t="s">
        <v>657</v>
      </c>
      <c r="F110" t="s">
        <v>625</v>
      </c>
      <c r="G110" t="s">
        <v>352</v>
      </c>
      <c r="H110" t="s">
        <v>401</v>
      </c>
    </row>
    <row r="111" spans="1:13" x14ac:dyDescent="0.25">
      <c r="A111" s="35"/>
      <c r="B111" s="32" t="s">
        <v>331</v>
      </c>
      <c r="C111">
        <v>5069</v>
      </c>
      <c r="D111" t="s">
        <v>658</v>
      </c>
      <c r="E111">
        <v>5069</v>
      </c>
      <c r="F111" t="s">
        <v>625</v>
      </c>
      <c r="G111" t="s">
        <v>352</v>
      </c>
    </row>
    <row r="112" spans="1:13" x14ac:dyDescent="0.25">
      <c r="A112" s="35">
        <v>200391</v>
      </c>
      <c r="B112" s="32" t="s">
        <v>331</v>
      </c>
      <c r="C112">
        <v>5071</v>
      </c>
      <c r="F112" t="s">
        <v>625</v>
      </c>
      <c r="G112" t="s">
        <v>400</v>
      </c>
      <c r="H112" t="s">
        <v>642</v>
      </c>
      <c r="I112" t="s">
        <v>29</v>
      </c>
      <c r="J112" t="s">
        <v>659</v>
      </c>
      <c r="K112" t="s">
        <v>660</v>
      </c>
      <c r="L112" t="s">
        <v>661</v>
      </c>
      <c r="M112" t="s">
        <v>662</v>
      </c>
    </row>
    <row r="113" spans="1:13" x14ac:dyDescent="0.25">
      <c r="A113" s="35">
        <v>200392</v>
      </c>
      <c r="B113" s="32" t="s">
        <v>331</v>
      </c>
      <c r="C113">
        <v>5072</v>
      </c>
      <c r="F113" t="s">
        <v>625</v>
      </c>
      <c r="G113" t="s">
        <v>400</v>
      </c>
      <c r="H113" t="s">
        <v>642</v>
      </c>
      <c r="I113" t="s">
        <v>29</v>
      </c>
      <c r="J113" t="s">
        <v>663</v>
      </c>
      <c r="K113" t="s">
        <v>664</v>
      </c>
      <c r="L113" t="s">
        <v>645</v>
      </c>
      <c r="M113" t="s">
        <v>665</v>
      </c>
    </row>
    <row r="114" spans="1:13" x14ac:dyDescent="0.25">
      <c r="A114" s="35">
        <v>200393</v>
      </c>
      <c r="B114" s="32" t="s">
        <v>331</v>
      </c>
      <c r="C114">
        <v>5073</v>
      </c>
      <c r="D114" t="s">
        <v>666</v>
      </c>
      <c r="E114" t="s">
        <v>667</v>
      </c>
      <c r="F114" t="s">
        <v>334</v>
      </c>
      <c r="G114" t="s">
        <v>339</v>
      </c>
      <c r="I114" t="s">
        <v>29</v>
      </c>
      <c r="J114" t="s">
        <v>668</v>
      </c>
      <c r="K114" t="s">
        <v>666</v>
      </c>
      <c r="M114" t="s">
        <v>669</v>
      </c>
    </row>
    <row r="115" spans="1:13" x14ac:dyDescent="0.25">
      <c r="A115" s="35"/>
      <c r="B115" s="32" t="s">
        <v>331</v>
      </c>
      <c r="C115">
        <v>5074</v>
      </c>
      <c r="F115" t="s">
        <v>625</v>
      </c>
      <c r="G115" t="s">
        <v>335</v>
      </c>
    </row>
    <row r="116" spans="1:13" x14ac:dyDescent="0.25">
      <c r="A116" s="35"/>
      <c r="B116" s="32" t="s">
        <v>331</v>
      </c>
      <c r="C116">
        <v>5075</v>
      </c>
      <c r="D116" t="s">
        <v>670</v>
      </c>
      <c r="E116" t="s">
        <v>671</v>
      </c>
      <c r="F116" t="s">
        <v>334</v>
      </c>
      <c r="G116" t="s">
        <v>335</v>
      </c>
    </row>
    <row r="117" spans="1:13" x14ac:dyDescent="0.25">
      <c r="A117" s="35"/>
      <c r="B117" s="32" t="s">
        <v>331</v>
      </c>
      <c r="C117">
        <v>5076</v>
      </c>
      <c r="F117" t="s">
        <v>625</v>
      </c>
      <c r="G117" t="s">
        <v>335</v>
      </c>
    </row>
    <row r="118" spans="1:13" x14ac:dyDescent="0.25">
      <c r="A118" s="35"/>
      <c r="B118" s="32" t="s">
        <v>331</v>
      </c>
      <c r="C118">
        <v>5079</v>
      </c>
      <c r="D118" t="s">
        <v>36</v>
      </c>
      <c r="E118">
        <v>5079</v>
      </c>
      <c r="F118" t="s">
        <v>625</v>
      </c>
      <c r="G118" t="s">
        <v>352</v>
      </c>
    </row>
    <row r="119" spans="1:13" x14ac:dyDescent="0.25">
      <c r="A119" s="35"/>
      <c r="B119" s="32" t="s">
        <v>331</v>
      </c>
      <c r="C119">
        <v>5086</v>
      </c>
      <c r="D119" t="s">
        <v>672</v>
      </c>
      <c r="E119" t="s">
        <v>673</v>
      </c>
      <c r="F119" t="s">
        <v>334</v>
      </c>
      <c r="G119" t="s">
        <v>339</v>
      </c>
      <c r="I119" t="s">
        <v>674</v>
      </c>
      <c r="J119" t="s">
        <v>673</v>
      </c>
      <c r="K119" t="s">
        <v>675</v>
      </c>
      <c r="M119" t="s">
        <v>676</v>
      </c>
    </row>
    <row r="120" spans="1:13" x14ac:dyDescent="0.25">
      <c r="A120" s="35"/>
      <c r="B120" s="32" t="s">
        <v>331</v>
      </c>
      <c r="C120">
        <v>5087</v>
      </c>
      <c r="D120" t="s">
        <v>677</v>
      </c>
      <c r="E120" t="s">
        <v>678</v>
      </c>
      <c r="F120" t="s">
        <v>625</v>
      </c>
      <c r="G120" t="s">
        <v>335</v>
      </c>
    </row>
    <row r="121" spans="1:13" x14ac:dyDescent="0.25">
      <c r="A121" s="35"/>
      <c r="B121" s="32" t="s">
        <v>331</v>
      </c>
      <c r="C121">
        <v>5089</v>
      </c>
      <c r="D121" t="s">
        <v>679</v>
      </c>
      <c r="E121" t="s">
        <v>680</v>
      </c>
      <c r="F121" t="s">
        <v>334</v>
      </c>
      <c r="G121" t="s">
        <v>335</v>
      </c>
    </row>
    <row r="122" spans="1:13" x14ac:dyDescent="0.25">
      <c r="A122" s="35"/>
      <c r="B122" s="32" t="s">
        <v>331</v>
      </c>
      <c r="C122">
        <v>5094</v>
      </c>
      <c r="D122" t="s">
        <v>681</v>
      </c>
      <c r="E122" t="s">
        <v>682</v>
      </c>
      <c r="F122" t="s">
        <v>334</v>
      </c>
      <c r="G122" t="s">
        <v>335</v>
      </c>
    </row>
    <row r="123" spans="1:13" x14ac:dyDescent="0.25">
      <c r="A123" s="35"/>
      <c r="B123" s="32" t="s">
        <v>331</v>
      </c>
      <c r="C123">
        <v>5095</v>
      </c>
      <c r="D123" t="s">
        <v>683</v>
      </c>
      <c r="E123" t="s">
        <v>684</v>
      </c>
      <c r="F123" t="s">
        <v>334</v>
      </c>
      <c r="G123" t="s">
        <v>335</v>
      </c>
    </row>
    <row r="124" spans="1:13" x14ac:dyDescent="0.25">
      <c r="A124" s="35"/>
      <c r="B124" s="32" t="s">
        <v>331</v>
      </c>
      <c r="C124">
        <v>5101</v>
      </c>
      <c r="D124" t="s">
        <v>582</v>
      </c>
      <c r="E124" t="s">
        <v>685</v>
      </c>
      <c r="F124" t="s">
        <v>625</v>
      </c>
      <c r="G124" t="s">
        <v>686</v>
      </c>
    </row>
    <row r="125" spans="1:13" x14ac:dyDescent="0.25">
      <c r="A125" s="35"/>
      <c r="B125" s="32" t="s">
        <v>331</v>
      </c>
      <c r="C125">
        <v>5103</v>
      </c>
      <c r="D125" t="s">
        <v>687</v>
      </c>
      <c r="E125" t="s">
        <v>688</v>
      </c>
      <c r="F125" t="s">
        <v>625</v>
      </c>
      <c r="G125" t="s">
        <v>352</v>
      </c>
    </row>
    <row r="126" spans="1:13" x14ac:dyDescent="0.25">
      <c r="A126" s="35"/>
      <c r="B126" s="32" t="s">
        <v>331</v>
      </c>
      <c r="C126">
        <v>5106</v>
      </c>
      <c r="D126" t="s">
        <v>687</v>
      </c>
      <c r="E126" t="s">
        <v>689</v>
      </c>
      <c r="F126" t="s">
        <v>334</v>
      </c>
      <c r="G126" t="s">
        <v>335</v>
      </c>
    </row>
    <row r="127" spans="1:13" x14ac:dyDescent="0.25">
      <c r="A127" s="35"/>
      <c r="B127" s="32" t="s">
        <v>331</v>
      </c>
      <c r="C127">
        <v>5108</v>
      </c>
      <c r="D127" t="s">
        <v>690</v>
      </c>
      <c r="E127" t="s">
        <v>691</v>
      </c>
      <c r="F127" t="s">
        <v>334</v>
      </c>
      <c r="G127" t="s">
        <v>352</v>
      </c>
      <c r="H127" t="s">
        <v>692</v>
      </c>
    </row>
    <row r="128" spans="1:13" x14ac:dyDescent="0.25">
      <c r="A128" s="35"/>
      <c r="B128" s="32" t="s">
        <v>331</v>
      </c>
      <c r="C128">
        <v>5109</v>
      </c>
      <c r="D128" t="s">
        <v>630</v>
      </c>
      <c r="E128" t="s">
        <v>693</v>
      </c>
      <c r="F128" t="s">
        <v>625</v>
      </c>
      <c r="G128" t="s">
        <v>335</v>
      </c>
    </row>
    <row r="129" spans="1:13" x14ac:dyDescent="0.25">
      <c r="A129" s="35">
        <v>200421</v>
      </c>
      <c r="B129" s="32" t="s">
        <v>331</v>
      </c>
      <c r="C129">
        <v>5110</v>
      </c>
      <c r="D129" t="s">
        <v>694</v>
      </c>
      <c r="E129" t="s">
        <v>695</v>
      </c>
      <c r="F129" t="s">
        <v>334</v>
      </c>
      <c r="G129" t="s">
        <v>339</v>
      </c>
      <c r="J129" t="s">
        <v>696</v>
      </c>
      <c r="M129" t="s">
        <v>580</v>
      </c>
    </row>
    <row r="130" spans="1:13" x14ac:dyDescent="0.25">
      <c r="A130" s="35"/>
      <c r="B130" s="32" t="s">
        <v>331</v>
      </c>
      <c r="C130">
        <v>5111</v>
      </c>
      <c r="D130" t="s">
        <v>697</v>
      </c>
      <c r="E130" t="s">
        <v>698</v>
      </c>
      <c r="F130" t="s">
        <v>625</v>
      </c>
      <c r="G130" t="s">
        <v>339</v>
      </c>
      <c r="H130" t="s">
        <v>699</v>
      </c>
      <c r="I130" t="s">
        <v>340</v>
      </c>
    </row>
    <row r="131" spans="1:13" x14ac:dyDescent="0.25">
      <c r="A131" s="35"/>
      <c r="B131" s="32" t="s">
        <v>331</v>
      </c>
      <c r="C131">
        <v>5115</v>
      </c>
      <c r="D131" t="s">
        <v>700</v>
      </c>
      <c r="F131" t="s">
        <v>625</v>
      </c>
      <c r="G131" t="s">
        <v>352</v>
      </c>
    </row>
    <row r="132" spans="1:13" x14ac:dyDescent="0.25">
      <c r="A132" s="35">
        <v>200424</v>
      </c>
      <c r="B132" s="32" t="s">
        <v>331</v>
      </c>
      <c r="C132">
        <v>5160</v>
      </c>
      <c r="D132" t="s">
        <v>701</v>
      </c>
      <c r="E132" t="s">
        <v>537</v>
      </c>
      <c r="F132" t="s">
        <v>334</v>
      </c>
      <c r="G132" t="s">
        <v>339</v>
      </c>
      <c r="I132" t="s">
        <v>29</v>
      </c>
      <c r="J132" t="s">
        <v>701</v>
      </c>
      <c r="K132" t="s">
        <v>537</v>
      </c>
      <c r="L132" t="s">
        <v>702</v>
      </c>
      <c r="M132" t="s">
        <v>703</v>
      </c>
    </row>
    <row r="133" spans="1:13" x14ac:dyDescent="0.25">
      <c r="A133" s="35">
        <v>200395</v>
      </c>
      <c r="B133" s="32" t="s">
        <v>331</v>
      </c>
      <c r="C133">
        <v>5124</v>
      </c>
      <c r="D133" t="s">
        <v>687</v>
      </c>
      <c r="E133">
        <v>5124</v>
      </c>
      <c r="F133" t="s">
        <v>625</v>
      </c>
      <c r="G133" t="s">
        <v>339</v>
      </c>
      <c r="H133" t="s">
        <v>642</v>
      </c>
      <c r="I133" t="s">
        <v>29</v>
      </c>
      <c r="J133" t="s">
        <v>704</v>
      </c>
      <c r="K133" t="s">
        <v>705</v>
      </c>
      <c r="L133" t="s">
        <v>706</v>
      </c>
    </row>
    <row r="134" spans="1:13" x14ac:dyDescent="0.25">
      <c r="A134" s="35"/>
      <c r="B134" s="32" t="s">
        <v>331</v>
      </c>
      <c r="C134">
        <v>5130</v>
      </c>
      <c r="D134" t="s">
        <v>707</v>
      </c>
      <c r="E134">
        <v>5130</v>
      </c>
      <c r="F134" t="s">
        <v>625</v>
      </c>
      <c r="G134" t="s">
        <v>352</v>
      </c>
    </row>
    <row r="135" spans="1:13" x14ac:dyDescent="0.25">
      <c r="A135" s="35"/>
      <c r="B135" s="32" t="s">
        <v>331</v>
      </c>
      <c r="C135">
        <v>5132</v>
      </c>
      <c r="D135" t="s">
        <v>707</v>
      </c>
      <c r="E135">
        <v>5132</v>
      </c>
      <c r="F135" t="s">
        <v>625</v>
      </c>
      <c r="G135" t="s">
        <v>352</v>
      </c>
    </row>
    <row r="136" spans="1:13" x14ac:dyDescent="0.25">
      <c r="A136" s="35"/>
      <c r="B136" s="32" t="s">
        <v>331</v>
      </c>
      <c r="C136">
        <v>5133</v>
      </c>
      <c r="D136" t="s">
        <v>708</v>
      </c>
      <c r="E136" t="s">
        <v>709</v>
      </c>
      <c r="F136" t="s">
        <v>625</v>
      </c>
      <c r="G136" t="s">
        <v>352</v>
      </c>
    </row>
    <row r="137" spans="1:13" x14ac:dyDescent="0.25">
      <c r="A137" s="35"/>
      <c r="B137" s="32" t="s">
        <v>331</v>
      </c>
      <c r="C137">
        <v>5134</v>
      </c>
      <c r="D137" t="s">
        <v>710</v>
      </c>
      <c r="E137" t="s">
        <v>711</v>
      </c>
      <c r="F137" t="s">
        <v>334</v>
      </c>
      <c r="G137" t="s">
        <v>335</v>
      </c>
    </row>
    <row r="138" spans="1:13" x14ac:dyDescent="0.25">
      <c r="A138" s="35">
        <v>200397</v>
      </c>
      <c r="B138" s="32" t="s">
        <v>331</v>
      </c>
      <c r="C138">
        <v>5136</v>
      </c>
      <c r="D138" t="s">
        <v>712</v>
      </c>
      <c r="E138" t="s">
        <v>713</v>
      </c>
      <c r="F138" t="s">
        <v>625</v>
      </c>
      <c r="G138" t="s">
        <v>339</v>
      </c>
      <c r="I138" t="s">
        <v>29</v>
      </c>
      <c r="J138" t="s">
        <v>714</v>
      </c>
      <c r="K138" t="s">
        <v>715</v>
      </c>
      <c r="L138" t="s">
        <v>716</v>
      </c>
      <c r="M138" t="s">
        <v>717</v>
      </c>
    </row>
    <row r="139" spans="1:13" x14ac:dyDescent="0.25">
      <c r="A139" s="35"/>
      <c r="B139" s="32" t="s">
        <v>331</v>
      </c>
      <c r="C139">
        <v>5138</v>
      </c>
      <c r="D139" t="s">
        <v>707</v>
      </c>
      <c r="E139">
        <v>5138</v>
      </c>
      <c r="F139" t="s">
        <v>625</v>
      </c>
      <c r="G139" t="s">
        <v>352</v>
      </c>
    </row>
    <row r="140" spans="1:13" x14ac:dyDescent="0.25">
      <c r="A140" s="35"/>
      <c r="B140" s="32" t="s">
        <v>331</v>
      </c>
      <c r="C140">
        <v>5140</v>
      </c>
      <c r="D140" t="s">
        <v>630</v>
      </c>
      <c r="E140" t="s">
        <v>718</v>
      </c>
      <c r="F140" t="s">
        <v>625</v>
      </c>
      <c r="G140" t="s">
        <v>339</v>
      </c>
      <c r="H140" t="s">
        <v>699</v>
      </c>
    </row>
    <row r="141" spans="1:13" x14ac:dyDescent="0.25">
      <c r="A141" s="35"/>
      <c r="B141" s="32" t="s">
        <v>331</v>
      </c>
      <c r="C141">
        <v>5141</v>
      </c>
      <c r="D141" t="s">
        <v>719</v>
      </c>
      <c r="F141" t="s">
        <v>334</v>
      </c>
      <c r="G141" t="s">
        <v>720</v>
      </c>
      <c r="H141" t="s">
        <v>721</v>
      </c>
    </row>
    <row r="142" spans="1:13" x14ac:dyDescent="0.25">
      <c r="A142" s="35"/>
      <c r="B142" s="32" t="s">
        <v>331</v>
      </c>
      <c r="C142">
        <v>5142</v>
      </c>
      <c r="D142" t="s">
        <v>722</v>
      </c>
      <c r="E142" t="s">
        <v>723</v>
      </c>
      <c r="F142" t="s">
        <v>625</v>
      </c>
      <c r="G142" t="s">
        <v>352</v>
      </c>
    </row>
    <row r="143" spans="1:13" x14ac:dyDescent="0.25">
      <c r="A143" s="35"/>
      <c r="B143" s="32" t="s">
        <v>331</v>
      </c>
      <c r="C143">
        <v>5145</v>
      </c>
      <c r="D143" t="s">
        <v>707</v>
      </c>
      <c r="E143">
        <v>5145</v>
      </c>
      <c r="F143" t="s">
        <v>625</v>
      </c>
      <c r="G143" t="s">
        <v>352</v>
      </c>
    </row>
    <row r="144" spans="1:13" x14ac:dyDescent="0.25">
      <c r="A144" s="35"/>
      <c r="B144" s="32" t="s">
        <v>331</v>
      </c>
      <c r="C144">
        <v>5146</v>
      </c>
      <c r="D144" t="s">
        <v>707</v>
      </c>
      <c r="E144">
        <v>5146</v>
      </c>
      <c r="F144" t="s">
        <v>625</v>
      </c>
      <c r="G144" t="s">
        <v>352</v>
      </c>
    </row>
    <row r="145" spans="1:13" x14ac:dyDescent="0.25">
      <c r="A145" s="35"/>
      <c r="B145" s="32" t="s">
        <v>331</v>
      </c>
      <c r="C145">
        <v>5149</v>
      </c>
      <c r="D145" t="s">
        <v>724</v>
      </c>
      <c r="E145" t="s">
        <v>725</v>
      </c>
      <c r="F145" t="s">
        <v>625</v>
      </c>
      <c r="G145" t="s">
        <v>400</v>
      </c>
      <c r="I145" t="s">
        <v>29</v>
      </c>
      <c r="J145" t="s">
        <v>726</v>
      </c>
      <c r="K145" t="s">
        <v>727</v>
      </c>
      <c r="M145" t="s">
        <v>728</v>
      </c>
    </row>
    <row r="146" spans="1:13" x14ac:dyDescent="0.25">
      <c r="A146" s="35"/>
      <c r="B146" s="32" t="s">
        <v>331</v>
      </c>
      <c r="C146">
        <v>5150</v>
      </c>
      <c r="D146" t="s">
        <v>729</v>
      </c>
      <c r="F146" t="s">
        <v>625</v>
      </c>
      <c r="G146" t="s">
        <v>335</v>
      </c>
    </row>
    <row r="147" spans="1:13" x14ac:dyDescent="0.25">
      <c r="A147" s="35"/>
      <c r="B147" s="32" t="s">
        <v>331</v>
      </c>
      <c r="C147">
        <v>5153</v>
      </c>
      <c r="D147" t="s">
        <v>730</v>
      </c>
      <c r="F147" t="s">
        <v>625</v>
      </c>
      <c r="G147" t="s">
        <v>686</v>
      </c>
    </row>
    <row r="148" spans="1:13" x14ac:dyDescent="0.25">
      <c r="A148" s="35"/>
      <c r="B148" s="32" t="s">
        <v>331</v>
      </c>
      <c r="C148">
        <v>5154</v>
      </c>
      <c r="D148" t="s">
        <v>731</v>
      </c>
      <c r="E148" t="s">
        <v>732</v>
      </c>
      <c r="F148" t="s">
        <v>334</v>
      </c>
      <c r="G148" t="s">
        <v>335</v>
      </c>
    </row>
    <row r="149" spans="1:13" x14ac:dyDescent="0.25">
      <c r="A149" s="35"/>
      <c r="B149" s="32" t="s">
        <v>331</v>
      </c>
      <c r="C149">
        <v>5158</v>
      </c>
      <c r="D149" t="s">
        <v>733</v>
      </c>
      <c r="E149" t="s">
        <v>734</v>
      </c>
      <c r="F149" t="s">
        <v>334</v>
      </c>
      <c r="G149" t="s">
        <v>335</v>
      </c>
    </row>
    <row r="150" spans="1:13" x14ac:dyDescent="0.25">
      <c r="A150" s="35"/>
      <c r="B150" s="32" t="s">
        <v>331</v>
      </c>
      <c r="C150">
        <v>5160</v>
      </c>
      <c r="D150" t="s">
        <v>702</v>
      </c>
      <c r="F150" t="s">
        <v>334</v>
      </c>
      <c r="G150" t="s">
        <v>352</v>
      </c>
    </row>
    <row r="151" spans="1:13" x14ac:dyDescent="0.25">
      <c r="A151" s="35"/>
      <c r="B151" s="32" t="s">
        <v>331</v>
      </c>
      <c r="C151">
        <v>5161</v>
      </c>
      <c r="D151" t="s">
        <v>735</v>
      </c>
      <c r="F151" t="s">
        <v>334</v>
      </c>
      <c r="G151" t="s">
        <v>335</v>
      </c>
    </row>
    <row r="152" spans="1:13" x14ac:dyDescent="0.25">
      <c r="A152" s="35"/>
      <c r="B152" s="32" t="s">
        <v>331</v>
      </c>
      <c r="C152">
        <v>5162</v>
      </c>
      <c r="D152" t="s">
        <v>736</v>
      </c>
      <c r="F152" t="s">
        <v>334</v>
      </c>
      <c r="G152" t="s">
        <v>335</v>
      </c>
    </row>
    <row r="153" spans="1:13" x14ac:dyDescent="0.25">
      <c r="A153" s="35"/>
      <c r="B153" s="32" t="s">
        <v>331</v>
      </c>
      <c r="C153">
        <v>5163</v>
      </c>
      <c r="D153" t="s">
        <v>520</v>
      </c>
      <c r="E153" t="s">
        <v>737</v>
      </c>
      <c r="F153" t="s">
        <v>334</v>
      </c>
      <c r="G153" t="s">
        <v>339</v>
      </c>
      <c r="I153" t="s">
        <v>29</v>
      </c>
      <c r="J153" t="s">
        <v>738</v>
      </c>
      <c r="K153" t="s">
        <v>739</v>
      </c>
      <c r="M153" t="s">
        <v>591</v>
      </c>
    </row>
    <row r="154" spans="1:13" x14ac:dyDescent="0.25">
      <c r="A154" s="35"/>
      <c r="B154" s="32" t="s">
        <v>331</v>
      </c>
      <c r="C154">
        <v>5164</v>
      </c>
      <c r="D154" t="s">
        <v>630</v>
      </c>
      <c r="E154" t="s">
        <v>740</v>
      </c>
      <c r="F154" t="s">
        <v>625</v>
      </c>
      <c r="G154" t="s">
        <v>335</v>
      </c>
    </row>
    <row r="155" spans="1:13" x14ac:dyDescent="0.25">
      <c r="A155" s="35"/>
      <c r="B155" s="32" t="s">
        <v>331</v>
      </c>
      <c r="C155">
        <v>5165</v>
      </c>
      <c r="D155" t="s">
        <v>741</v>
      </c>
      <c r="E155">
        <v>5165</v>
      </c>
      <c r="F155" t="s">
        <v>334</v>
      </c>
      <c r="G155" t="s">
        <v>335</v>
      </c>
    </row>
    <row r="156" spans="1:13" x14ac:dyDescent="0.25">
      <c r="A156" s="35"/>
      <c r="B156" s="32" t="s">
        <v>331</v>
      </c>
      <c r="C156">
        <v>5166</v>
      </c>
      <c r="D156" t="s">
        <v>741</v>
      </c>
      <c r="E156">
        <v>5166</v>
      </c>
      <c r="F156" t="s">
        <v>334</v>
      </c>
      <c r="G156" t="s">
        <v>335</v>
      </c>
    </row>
    <row r="157" spans="1:13" x14ac:dyDescent="0.25">
      <c r="A157" s="35">
        <v>200412</v>
      </c>
      <c r="B157" s="32" t="s">
        <v>331</v>
      </c>
      <c r="C157">
        <v>5167</v>
      </c>
      <c r="D157" t="s">
        <v>742</v>
      </c>
      <c r="E157">
        <v>5167</v>
      </c>
      <c r="F157" t="s">
        <v>334</v>
      </c>
      <c r="G157" t="s">
        <v>339</v>
      </c>
      <c r="H157" t="s">
        <v>743</v>
      </c>
      <c r="I157" t="s">
        <v>674</v>
      </c>
      <c r="J157" t="s">
        <v>744</v>
      </c>
      <c r="M157" t="s">
        <v>741</v>
      </c>
    </row>
    <row r="158" spans="1:13" x14ac:dyDescent="0.25">
      <c r="A158" s="35"/>
      <c r="B158" s="32" t="s">
        <v>331</v>
      </c>
      <c r="C158">
        <v>5171</v>
      </c>
      <c r="D158" t="s">
        <v>745</v>
      </c>
      <c r="F158" t="s">
        <v>625</v>
      </c>
      <c r="G158" t="s">
        <v>352</v>
      </c>
    </row>
    <row r="159" spans="1:13" x14ac:dyDescent="0.25">
      <c r="A159" s="35"/>
      <c r="B159" s="32" t="s">
        <v>331</v>
      </c>
      <c r="C159">
        <v>5172</v>
      </c>
      <c r="D159" t="s">
        <v>746</v>
      </c>
      <c r="F159" t="s">
        <v>625</v>
      </c>
      <c r="G159" t="s">
        <v>335</v>
      </c>
    </row>
    <row r="160" spans="1:13" x14ac:dyDescent="0.25">
      <c r="A160" s="35"/>
      <c r="B160" s="32" t="s">
        <v>331</v>
      </c>
      <c r="C160">
        <v>5178</v>
      </c>
      <c r="D160" t="s">
        <v>747</v>
      </c>
      <c r="E160" t="s">
        <v>748</v>
      </c>
      <c r="F160" t="s">
        <v>334</v>
      </c>
      <c r="G160" t="s">
        <v>335</v>
      </c>
    </row>
    <row r="161" spans="1:13" x14ac:dyDescent="0.25">
      <c r="A161" s="35"/>
      <c r="B161" s="32" t="s">
        <v>331</v>
      </c>
      <c r="C161">
        <v>5181</v>
      </c>
      <c r="D161" t="s">
        <v>749</v>
      </c>
      <c r="E161" t="s">
        <v>750</v>
      </c>
      <c r="F161" t="s">
        <v>625</v>
      </c>
      <c r="G161" t="s">
        <v>352</v>
      </c>
    </row>
    <row r="162" spans="1:13" x14ac:dyDescent="0.25">
      <c r="A162" s="35"/>
      <c r="B162" s="32" t="s">
        <v>331</v>
      </c>
      <c r="C162">
        <v>5183</v>
      </c>
      <c r="D162">
        <v>5183</v>
      </c>
      <c r="E162" t="s">
        <v>751</v>
      </c>
      <c r="F162" t="s">
        <v>334</v>
      </c>
      <c r="G162" t="s">
        <v>335</v>
      </c>
    </row>
    <row r="163" spans="1:13" x14ac:dyDescent="0.25">
      <c r="A163" s="35"/>
      <c r="B163" s="32" t="s">
        <v>331</v>
      </c>
      <c r="C163">
        <v>5184</v>
      </c>
      <c r="D163" t="s">
        <v>741</v>
      </c>
      <c r="E163">
        <v>5184</v>
      </c>
      <c r="F163" t="s">
        <v>625</v>
      </c>
      <c r="G163" t="s">
        <v>352</v>
      </c>
      <c r="H163" t="s">
        <v>752</v>
      </c>
    </row>
    <row r="164" spans="1:13" x14ac:dyDescent="0.25">
      <c r="A164" s="35"/>
      <c r="B164" s="32" t="s">
        <v>331</v>
      </c>
      <c r="C164">
        <v>5185</v>
      </c>
      <c r="D164" t="s">
        <v>741</v>
      </c>
      <c r="E164">
        <v>5185</v>
      </c>
      <c r="F164" t="s">
        <v>625</v>
      </c>
      <c r="G164" t="s">
        <v>352</v>
      </c>
      <c r="H164" t="s">
        <v>752</v>
      </c>
    </row>
    <row r="165" spans="1:13" x14ac:dyDescent="0.25">
      <c r="A165" s="35"/>
      <c r="B165" s="32" t="s">
        <v>331</v>
      </c>
      <c r="C165">
        <v>5186</v>
      </c>
      <c r="D165" t="s">
        <v>741</v>
      </c>
      <c r="E165">
        <v>5186</v>
      </c>
      <c r="F165" t="s">
        <v>625</v>
      </c>
      <c r="G165" t="s">
        <v>352</v>
      </c>
      <c r="H165" t="s">
        <v>752</v>
      </c>
    </row>
    <row r="166" spans="1:13" x14ac:dyDescent="0.25">
      <c r="A166" s="35"/>
      <c r="B166" s="32" t="s">
        <v>331</v>
      </c>
      <c r="C166">
        <v>5187</v>
      </c>
      <c r="D166" t="s">
        <v>753</v>
      </c>
      <c r="F166" t="s">
        <v>625</v>
      </c>
      <c r="G166" t="s">
        <v>352</v>
      </c>
      <c r="H166" t="s">
        <v>752</v>
      </c>
    </row>
    <row r="167" spans="1:13" x14ac:dyDescent="0.25">
      <c r="A167" s="35"/>
      <c r="B167" s="32" t="s">
        <v>331</v>
      </c>
      <c r="C167">
        <v>5189</v>
      </c>
      <c r="D167" t="s">
        <v>741</v>
      </c>
      <c r="E167">
        <v>5189</v>
      </c>
      <c r="F167" t="s">
        <v>625</v>
      </c>
      <c r="G167" t="s">
        <v>352</v>
      </c>
      <c r="H167" t="s">
        <v>752</v>
      </c>
    </row>
    <row r="168" spans="1:13" x14ac:dyDescent="0.25">
      <c r="A168" s="35"/>
      <c r="B168" s="32" t="s">
        <v>331</v>
      </c>
      <c r="C168">
        <v>5190</v>
      </c>
      <c r="D168" t="s">
        <v>754</v>
      </c>
      <c r="F168" t="s">
        <v>625</v>
      </c>
      <c r="G168" t="s">
        <v>352</v>
      </c>
      <c r="H168" t="s">
        <v>752</v>
      </c>
    </row>
    <row r="169" spans="1:13" x14ac:dyDescent="0.25">
      <c r="A169" s="35"/>
      <c r="B169" s="32" t="s">
        <v>331</v>
      </c>
      <c r="C169">
        <v>5191</v>
      </c>
      <c r="D169" t="s">
        <v>755</v>
      </c>
      <c r="E169" t="s">
        <v>756</v>
      </c>
      <c r="F169" t="s">
        <v>334</v>
      </c>
      <c r="G169" t="s">
        <v>757</v>
      </c>
      <c r="I169" t="s">
        <v>674</v>
      </c>
      <c r="J169" t="s">
        <v>758</v>
      </c>
      <c r="K169" t="s">
        <v>759</v>
      </c>
      <c r="M169" t="s">
        <v>760</v>
      </c>
    </row>
    <row r="170" spans="1:13" x14ac:dyDescent="0.25">
      <c r="A170" s="35"/>
      <c r="B170" s="32" t="s">
        <v>331</v>
      </c>
      <c r="C170">
        <v>5192</v>
      </c>
      <c r="D170" t="s">
        <v>398</v>
      </c>
      <c r="E170" t="s">
        <v>761</v>
      </c>
      <c r="F170" t="s">
        <v>625</v>
      </c>
      <c r="G170" t="s">
        <v>335</v>
      </c>
      <c r="H170" t="s">
        <v>401</v>
      </c>
    </row>
    <row r="171" spans="1:13" x14ac:dyDescent="0.25">
      <c r="A171" s="35"/>
      <c r="B171" s="32" t="s">
        <v>331</v>
      </c>
      <c r="C171">
        <v>5194</v>
      </c>
      <c r="D171" t="s">
        <v>762</v>
      </c>
      <c r="E171" t="s">
        <v>763</v>
      </c>
      <c r="F171" t="s">
        <v>625</v>
      </c>
      <c r="G171" t="s">
        <v>686</v>
      </c>
    </row>
    <row r="172" spans="1:13" x14ac:dyDescent="0.25">
      <c r="A172" s="35"/>
      <c r="B172" s="32" t="s">
        <v>331</v>
      </c>
      <c r="C172">
        <v>5195</v>
      </c>
      <c r="D172" t="s">
        <v>764</v>
      </c>
      <c r="E172" t="s">
        <v>765</v>
      </c>
      <c r="F172" t="s">
        <v>334</v>
      </c>
      <c r="G172" t="s">
        <v>352</v>
      </c>
    </row>
    <row r="173" spans="1:13" x14ac:dyDescent="0.25">
      <c r="A173" s="35">
        <v>200408</v>
      </c>
      <c r="B173" s="32" t="s">
        <v>331</v>
      </c>
      <c r="C173">
        <v>5196</v>
      </c>
      <c r="D173" t="s">
        <v>766</v>
      </c>
      <c r="E173" t="s">
        <v>767</v>
      </c>
      <c r="F173" t="s">
        <v>334</v>
      </c>
      <c r="G173" t="s">
        <v>339</v>
      </c>
      <c r="H173" t="s">
        <v>755</v>
      </c>
      <c r="I173" t="s">
        <v>674</v>
      </c>
      <c r="J173" t="s">
        <v>768</v>
      </c>
      <c r="K173" t="s">
        <v>759</v>
      </c>
      <c r="M173" t="s">
        <v>755</v>
      </c>
    </row>
    <row r="174" spans="1:13" x14ac:dyDescent="0.25">
      <c r="A174" s="35"/>
      <c r="B174" s="32" t="s">
        <v>331</v>
      </c>
      <c r="C174">
        <v>5198</v>
      </c>
      <c r="D174" t="s">
        <v>769</v>
      </c>
      <c r="E174">
        <v>5198</v>
      </c>
      <c r="F174" t="s">
        <v>625</v>
      </c>
      <c r="G174" t="s">
        <v>352</v>
      </c>
    </row>
    <row r="175" spans="1:13" x14ac:dyDescent="0.25">
      <c r="A175" s="35"/>
      <c r="B175" s="32" t="s">
        <v>331</v>
      </c>
      <c r="C175">
        <v>5199</v>
      </c>
      <c r="D175" t="s">
        <v>770</v>
      </c>
      <c r="E175" t="s">
        <v>771</v>
      </c>
      <c r="F175" t="s">
        <v>625</v>
      </c>
      <c r="G175" t="s">
        <v>335</v>
      </c>
    </row>
    <row r="176" spans="1:13" x14ac:dyDescent="0.25">
      <c r="A176" s="35"/>
      <c r="B176" s="32" t="s">
        <v>331</v>
      </c>
      <c r="C176">
        <v>5200</v>
      </c>
      <c r="D176" t="s">
        <v>772</v>
      </c>
      <c r="E176" t="s">
        <v>773</v>
      </c>
      <c r="F176" t="s">
        <v>774</v>
      </c>
      <c r="G176" t="s">
        <v>775</v>
      </c>
      <c r="H176" t="s">
        <v>776</v>
      </c>
    </row>
    <row r="177" spans="1:8" x14ac:dyDescent="0.25">
      <c r="A177" s="35"/>
      <c r="B177" s="32" t="s">
        <v>331</v>
      </c>
      <c r="C177">
        <v>5201</v>
      </c>
      <c r="D177" t="s">
        <v>777</v>
      </c>
      <c r="F177" t="s">
        <v>625</v>
      </c>
      <c r="G177" t="s">
        <v>352</v>
      </c>
    </row>
    <row r="178" spans="1:8" x14ac:dyDescent="0.25">
      <c r="A178" s="35"/>
      <c r="B178" s="32" t="s">
        <v>331</v>
      </c>
      <c r="C178">
        <v>5202</v>
      </c>
      <c r="D178" t="s">
        <v>778</v>
      </c>
      <c r="F178" t="s">
        <v>625</v>
      </c>
      <c r="G178" t="s">
        <v>352</v>
      </c>
    </row>
    <row r="179" spans="1:8" x14ac:dyDescent="0.25">
      <c r="A179" s="35"/>
      <c r="B179" s="32" t="s">
        <v>331</v>
      </c>
      <c r="C179">
        <v>5203</v>
      </c>
      <c r="D179" t="s">
        <v>779</v>
      </c>
      <c r="E179" t="s">
        <v>780</v>
      </c>
      <c r="F179" t="s">
        <v>625</v>
      </c>
      <c r="G179" t="s">
        <v>352</v>
      </c>
    </row>
    <row r="180" spans="1:8" x14ac:dyDescent="0.25">
      <c r="A180" s="35"/>
      <c r="B180" s="32" t="s">
        <v>331</v>
      </c>
      <c r="C180">
        <v>5205</v>
      </c>
      <c r="D180" t="s">
        <v>630</v>
      </c>
      <c r="E180" t="s">
        <v>781</v>
      </c>
      <c r="F180" t="s">
        <v>625</v>
      </c>
      <c r="G180" t="s">
        <v>335</v>
      </c>
    </row>
    <row r="181" spans="1:8" x14ac:dyDescent="0.25">
      <c r="A181" s="35"/>
      <c r="B181" s="32" t="s">
        <v>331</v>
      </c>
      <c r="C181">
        <v>5001</v>
      </c>
      <c r="D181" t="s">
        <v>782</v>
      </c>
      <c r="F181" t="s">
        <v>338</v>
      </c>
      <c r="G181" t="s">
        <v>335</v>
      </c>
    </row>
    <row r="182" spans="1:8" x14ac:dyDescent="0.25">
      <c r="A182" s="35"/>
      <c r="B182" s="32" t="s">
        <v>331</v>
      </c>
      <c r="C182">
        <v>5002</v>
      </c>
      <c r="D182" t="s">
        <v>783</v>
      </c>
      <c r="E182" t="s">
        <v>784</v>
      </c>
      <c r="F182" t="s">
        <v>338</v>
      </c>
      <c r="G182" t="s">
        <v>335</v>
      </c>
    </row>
    <row r="183" spans="1:8" x14ac:dyDescent="0.25">
      <c r="A183" s="35"/>
      <c r="B183" s="32" t="s">
        <v>331</v>
      </c>
      <c r="C183">
        <v>5003</v>
      </c>
      <c r="F183" t="s">
        <v>338</v>
      </c>
      <c r="G183" t="s">
        <v>335</v>
      </c>
    </row>
    <row r="184" spans="1:8" x14ac:dyDescent="0.25">
      <c r="A184" s="35"/>
      <c r="B184" s="32" t="s">
        <v>331</v>
      </c>
      <c r="C184">
        <v>5212</v>
      </c>
      <c r="D184" t="s">
        <v>785</v>
      </c>
      <c r="E184" t="s">
        <v>786</v>
      </c>
      <c r="F184" t="s">
        <v>774</v>
      </c>
      <c r="G184" t="s">
        <v>775</v>
      </c>
      <c r="H184" t="s">
        <v>776</v>
      </c>
    </row>
    <row r="185" spans="1:8" x14ac:dyDescent="0.25">
      <c r="A185" s="35"/>
      <c r="B185" s="32" t="s">
        <v>331</v>
      </c>
      <c r="C185">
        <v>5213</v>
      </c>
      <c r="D185" t="s">
        <v>787</v>
      </c>
      <c r="E185" t="s">
        <v>788</v>
      </c>
      <c r="F185" t="s">
        <v>774</v>
      </c>
      <c r="G185" t="s">
        <v>775</v>
      </c>
      <c r="H185" t="s">
        <v>776</v>
      </c>
    </row>
    <row r="186" spans="1:8" x14ac:dyDescent="0.25">
      <c r="A186" s="35"/>
      <c r="B186" s="32" t="s">
        <v>331</v>
      </c>
      <c r="C186">
        <v>5214</v>
      </c>
      <c r="D186" t="s">
        <v>789</v>
      </c>
      <c r="E186" t="s">
        <v>790</v>
      </c>
      <c r="F186" t="s">
        <v>625</v>
      </c>
      <c r="G186" t="s">
        <v>791</v>
      </c>
    </row>
    <row r="187" spans="1:8" x14ac:dyDescent="0.25">
      <c r="A187" s="35"/>
      <c r="B187" s="32" t="s">
        <v>331</v>
      </c>
      <c r="C187">
        <v>5015</v>
      </c>
      <c r="D187" t="s">
        <v>792</v>
      </c>
      <c r="E187" t="s">
        <v>793</v>
      </c>
      <c r="F187" t="s">
        <v>338</v>
      </c>
      <c r="G187" t="s">
        <v>352</v>
      </c>
    </row>
    <row r="188" spans="1:8" x14ac:dyDescent="0.25">
      <c r="A188" s="35"/>
      <c r="B188" s="32" t="s">
        <v>331</v>
      </c>
      <c r="C188">
        <v>5216</v>
      </c>
      <c r="D188" t="s">
        <v>794</v>
      </c>
      <c r="E188" t="s">
        <v>795</v>
      </c>
      <c r="F188" t="s">
        <v>774</v>
      </c>
      <c r="G188" t="s">
        <v>775</v>
      </c>
      <c r="H188" t="s">
        <v>776</v>
      </c>
    </row>
    <row r="189" spans="1:8" x14ac:dyDescent="0.25">
      <c r="A189" s="35"/>
      <c r="B189" s="32" t="s">
        <v>331</v>
      </c>
      <c r="C189">
        <v>5222</v>
      </c>
      <c r="D189" t="s">
        <v>796</v>
      </c>
      <c r="E189" t="s">
        <v>797</v>
      </c>
      <c r="F189" t="s">
        <v>625</v>
      </c>
      <c r="G189" t="s">
        <v>791</v>
      </c>
    </row>
    <row r="190" spans="1:8" x14ac:dyDescent="0.25">
      <c r="A190" s="35"/>
      <c r="B190" s="32" t="s">
        <v>331</v>
      </c>
      <c r="C190">
        <v>5225</v>
      </c>
      <c r="D190" t="s">
        <v>798</v>
      </c>
      <c r="E190" t="s">
        <v>537</v>
      </c>
      <c r="F190" t="s">
        <v>334</v>
      </c>
      <c r="G190" t="s">
        <v>352</v>
      </c>
      <c r="H190" t="s">
        <v>656</v>
      </c>
    </row>
    <row r="191" spans="1:8" x14ac:dyDescent="0.25">
      <c r="A191" s="35"/>
      <c r="B191" s="32" t="s">
        <v>331</v>
      </c>
      <c r="C191">
        <v>5226</v>
      </c>
      <c r="D191" t="s">
        <v>735</v>
      </c>
      <c r="F191" t="s">
        <v>334</v>
      </c>
      <c r="G191" t="s">
        <v>335</v>
      </c>
    </row>
    <row r="192" spans="1:8" x14ac:dyDescent="0.25">
      <c r="A192" s="35"/>
      <c r="B192" s="32" t="s">
        <v>331</v>
      </c>
      <c r="C192">
        <v>5227</v>
      </c>
      <c r="D192" t="s">
        <v>799</v>
      </c>
      <c r="E192" t="s">
        <v>800</v>
      </c>
      <c r="F192" t="s">
        <v>625</v>
      </c>
      <c r="G192" t="s">
        <v>352</v>
      </c>
    </row>
    <row r="193" spans="1:7" x14ac:dyDescent="0.25">
      <c r="A193" s="35"/>
      <c r="B193" s="32" t="s">
        <v>331</v>
      </c>
      <c r="C193">
        <v>5228</v>
      </c>
      <c r="D193" t="s">
        <v>801</v>
      </c>
      <c r="E193" t="s">
        <v>802</v>
      </c>
      <c r="F193" t="s">
        <v>625</v>
      </c>
      <c r="G193" t="s">
        <v>352</v>
      </c>
    </row>
    <row r="194" spans="1:7" x14ac:dyDescent="0.25">
      <c r="A194" s="35"/>
      <c r="B194" s="32" t="s">
        <v>331</v>
      </c>
      <c r="C194">
        <v>5229</v>
      </c>
      <c r="D194" t="s">
        <v>803</v>
      </c>
      <c r="E194" t="s">
        <v>804</v>
      </c>
      <c r="F194" t="s">
        <v>334</v>
      </c>
      <c r="G194" t="s">
        <v>335</v>
      </c>
    </row>
    <row r="195" spans="1:7" x14ac:dyDescent="0.25">
      <c r="A195" s="35"/>
      <c r="B195" s="32" t="s">
        <v>331</v>
      </c>
      <c r="C195">
        <v>5037</v>
      </c>
      <c r="D195" t="s">
        <v>735</v>
      </c>
      <c r="E195" t="s">
        <v>735</v>
      </c>
      <c r="F195" t="s">
        <v>338</v>
      </c>
      <c r="G195" t="s">
        <v>335</v>
      </c>
    </row>
    <row r="196" spans="1:7" x14ac:dyDescent="0.25">
      <c r="A196" s="35"/>
      <c r="B196" s="32" t="s">
        <v>331</v>
      </c>
      <c r="C196">
        <v>5234</v>
      </c>
      <c r="D196" t="s">
        <v>687</v>
      </c>
      <c r="E196" t="s">
        <v>805</v>
      </c>
      <c r="F196" t="s">
        <v>625</v>
      </c>
      <c r="G196" t="s">
        <v>335</v>
      </c>
    </row>
    <row r="197" spans="1:7" x14ac:dyDescent="0.25">
      <c r="A197" s="35"/>
      <c r="B197" s="32" t="s">
        <v>331</v>
      </c>
      <c r="C197">
        <v>5236</v>
      </c>
      <c r="D197" t="s">
        <v>806</v>
      </c>
      <c r="E197" t="s">
        <v>807</v>
      </c>
      <c r="F197" t="s">
        <v>625</v>
      </c>
      <c r="G197" t="s">
        <v>335</v>
      </c>
    </row>
    <row r="198" spans="1:7" x14ac:dyDescent="0.25">
      <c r="A198" s="35"/>
      <c r="B198" s="32" t="s">
        <v>331</v>
      </c>
      <c r="C198">
        <v>5237</v>
      </c>
      <c r="D198" t="s">
        <v>687</v>
      </c>
      <c r="E198" t="s">
        <v>808</v>
      </c>
      <c r="F198" t="s">
        <v>625</v>
      </c>
      <c r="G198" t="s">
        <v>352</v>
      </c>
    </row>
    <row r="199" spans="1:7" x14ac:dyDescent="0.25">
      <c r="A199" s="41"/>
      <c r="B199" s="32" t="s">
        <v>331</v>
      </c>
      <c r="C199">
        <v>5238</v>
      </c>
      <c r="D199" t="s">
        <v>809</v>
      </c>
      <c r="E199" t="s">
        <v>810</v>
      </c>
      <c r="F199" t="s">
        <v>625</v>
      </c>
      <c r="G199" t="s">
        <v>352</v>
      </c>
    </row>
    <row r="200" spans="1:7" x14ac:dyDescent="0.25">
      <c r="A200" s="35"/>
      <c r="B200" s="32" t="s">
        <v>331</v>
      </c>
      <c r="C200">
        <v>5239</v>
      </c>
      <c r="D200" t="s">
        <v>811</v>
      </c>
      <c r="E200" t="s">
        <v>511</v>
      </c>
      <c r="F200" t="s">
        <v>334</v>
      </c>
      <c r="G200" t="s">
        <v>335</v>
      </c>
    </row>
    <row r="201" spans="1:7" x14ac:dyDescent="0.25">
      <c r="A201" s="35"/>
      <c r="B201" s="32" t="s">
        <v>331</v>
      </c>
      <c r="C201">
        <v>5240</v>
      </c>
      <c r="D201" t="s">
        <v>630</v>
      </c>
      <c r="E201" t="s">
        <v>812</v>
      </c>
      <c r="F201" t="s">
        <v>625</v>
      </c>
      <c r="G201" t="s">
        <v>791</v>
      </c>
    </row>
    <row r="202" spans="1:7" x14ac:dyDescent="0.25">
      <c r="A202" s="35"/>
      <c r="B202" s="32" t="s">
        <v>331</v>
      </c>
      <c r="C202">
        <v>5244</v>
      </c>
      <c r="D202" t="s">
        <v>813</v>
      </c>
      <c r="F202" t="s">
        <v>334</v>
      </c>
      <c r="G202" t="s">
        <v>352</v>
      </c>
    </row>
    <row r="203" spans="1:7" x14ac:dyDescent="0.25">
      <c r="A203" s="35"/>
      <c r="B203" s="32" t="s">
        <v>331</v>
      </c>
      <c r="C203">
        <v>5245</v>
      </c>
      <c r="D203" t="s">
        <v>814</v>
      </c>
      <c r="E203" t="s">
        <v>537</v>
      </c>
      <c r="F203" t="s">
        <v>625</v>
      </c>
      <c r="G203" t="s">
        <v>352</v>
      </c>
    </row>
    <row r="204" spans="1:7" x14ac:dyDescent="0.25">
      <c r="A204" s="35"/>
      <c r="B204" s="32" t="s">
        <v>331</v>
      </c>
      <c r="C204">
        <v>5246</v>
      </c>
      <c r="D204" t="s">
        <v>815</v>
      </c>
      <c r="E204" t="s">
        <v>816</v>
      </c>
      <c r="F204" t="s">
        <v>334</v>
      </c>
      <c r="G204" t="s">
        <v>352</v>
      </c>
    </row>
    <row r="205" spans="1:7" x14ac:dyDescent="0.25">
      <c r="A205" s="35"/>
      <c r="B205" s="32" t="s">
        <v>331</v>
      </c>
      <c r="C205">
        <v>5247</v>
      </c>
      <c r="D205" t="s">
        <v>817</v>
      </c>
      <c r="F205" t="s">
        <v>625</v>
      </c>
      <c r="G205" t="s">
        <v>352</v>
      </c>
    </row>
    <row r="206" spans="1:7" x14ac:dyDescent="0.25">
      <c r="A206" s="35"/>
      <c r="B206" s="32" t="s">
        <v>331</v>
      </c>
      <c r="C206">
        <v>5248</v>
      </c>
      <c r="D206" t="s">
        <v>818</v>
      </c>
      <c r="E206" t="s">
        <v>591</v>
      </c>
      <c r="F206" t="s">
        <v>625</v>
      </c>
      <c r="G206" t="s">
        <v>352</v>
      </c>
    </row>
    <row r="207" spans="1:7" x14ac:dyDescent="0.25">
      <c r="A207" s="35"/>
      <c r="B207" s="32" t="s">
        <v>331</v>
      </c>
      <c r="C207">
        <v>5249</v>
      </c>
      <c r="D207" t="s">
        <v>819</v>
      </c>
      <c r="E207" t="s">
        <v>820</v>
      </c>
      <c r="F207" t="s">
        <v>334</v>
      </c>
      <c r="G207" t="s">
        <v>335</v>
      </c>
    </row>
    <row r="208" spans="1:7" x14ac:dyDescent="0.25">
      <c r="A208" s="35"/>
      <c r="B208" s="32" t="s">
        <v>331</v>
      </c>
      <c r="C208">
        <v>5250</v>
      </c>
      <c r="D208" t="s">
        <v>630</v>
      </c>
      <c r="E208" t="s">
        <v>817</v>
      </c>
      <c r="F208" t="s">
        <v>625</v>
      </c>
      <c r="G208" t="s">
        <v>352</v>
      </c>
    </row>
    <row r="209" spans="1:13" x14ac:dyDescent="0.25">
      <c r="A209" s="35"/>
      <c r="B209" s="32" t="s">
        <v>331</v>
      </c>
      <c r="C209">
        <v>5251</v>
      </c>
      <c r="F209" t="s">
        <v>625</v>
      </c>
      <c r="G209" t="s">
        <v>352</v>
      </c>
    </row>
    <row r="210" spans="1:13" x14ac:dyDescent="0.25">
      <c r="A210" s="35">
        <v>200401</v>
      </c>
      <c r="B210" s="32" t="s">
        <v>331</v>
      </c>
      <c r="C210">
        <v>5253</v>
      </c>
      <c r="F210" t="s">
        <v>625</v>
      </c>
      <c r="G210" t="s">
        <v>339</v>
      </c>
      <c r="I210" t="s">
        <v>29</v>
      </c>
      <c r="J210" t="s">
        <v>821</v>
      </c>
      <c r="K210" t="s">
        <v>822</v>
      </c>
      <c r="M210" t="s">
        <v>823</v>
      </c>
    </row>
    <row r="211" spans="1:13" x14ac:dyDescent="0.25">
      <c r="A211" s="35"/>
      <c r="B211" s="32" t="s">
        <v>331</v>
      </c>
      <c r="C211">
        <v>5045</v>
      </c>
      <c r="D211" t="s">
        <v>824</v>
      </c>
      <c r="F211" t="s">
        <v>338</v>
      </c>
      <c r="G211" t="s">
        <v>352</v>
      </c>
    </row>
    <row r="212" spans="1:13" x14ac:dyDescent="0.25">
      <c r="A212" s="35"/>
      <c r="B212" s="32" t="s">
        <v>331</v>
      </c>
      <c r="C212">
        <v>5070</v>
      </c>
      <c r="D212" t="s">
        <v>825</v>
      </c>
      <c r="E212" t="s">
        <v>826</v>
      </c>
      <c r="F212" t="s">
        <v>338</v>
      </c>
      <c r="G212" t="s">
        <v>335</v>
      </c>
      <c r="H212" t="s">
        <v>656</v>
      </c>
    </row>
    <row r="213" spans="1:13" x14ac:dyDescent="0.25">
      <c r="A213" s="35"/>
      <c r="B213" s="32" t="s">
        <v>331</v>
      </c>
      <c r="C213">
        <v>5259</v>
      </c>
      <c r="D213" t="s">
        <v>827</v>
      </c>
      <c r="E213" t="s">
        <v>828</v>
      </c>
      <c r="F213" t="s">
        <v>334</v>
      </c>
      <c r="G213" t="s">
        <v>335</v>
      </c>
    </row>
    <row r="214" spans="1:13" x14ac:dyDescent="0.25">
      <c r="A214" s="35"/>
      <c r="B214" s="32" t="s">
        <v>331</v>
      </c>
      <c r="C214">
        <v>5260</v>
      </c>
      <c r="D214" t="s">
        <v>829</v>
      </c>
      <c r="E214" t="s">
        <v>640</v>
      </c>
      <c r="F214" t="s">
        <v>334</v>
      </c>
      <c r="G214" t="s">
        <v>352</v>
      </c>
      <c r="H214" t="s">
        <v>656</v>
      </c>
    </row>
    <row r="215" spans="1:13" x14ac:dyDescent="0.25">
      <c r="A215" s="35"/>
      <c r="B215" s="32" t="s">
        <v>331</v>
      </c>
      <c r="C215">
        <v>5261</v>
      </c>
      <c r="D215" t="s">
        <v>830</v>
      </c>
      <c r="E215" t="s">
        <v>831</v>
      </c>
      <c r="F215" t="s">
        <v>334</v>
      </c>
      <c r="G215" t="s">
        <v>400</v>
      </c>
      <c r="I215" t="s">
        <v>29</v>
      </c>
      <c r="J215" t="s">
        <v>832</v>
      </c>
    </row>
    <row r="216" spans="1:13" x14ac:dyDescent="0.25">
      <c r="A216" s="35"/>
      <c r="B216" s="32" t="s">
        <v>331</v>
      </c>
      <c r="C216">
        <v>5262</v>
      </c>
      <c r="D216" t="s">
        <v>833</v>
      </c>
      <c r="E216" t="s">
        <v>834</v>
      </c>
      <c r="F216" t="s">
        <v>625</v>
      </c>
      <c r="G216" t="s">
        <v>339</v>
      </c>
      <c r="I216" t="s">
        <v>29</v>
      </c>
      <c r="J216" t="s">
        <v>835</v>
      </c>
      <c r="K216" t="s">
        <v>836</v>
      </c>
    </row>
    <row r="217" spans="1:13" x14ac:dyDescent="0.25">
      <c r="A217" s="35"/>
      <c r="B217" s="32" t="s">
        <v>331</v>
      </c>
      <c r="C217">
        <v>5263</v>
      </c>
      <c r="F217" t="s">
        <v>625</v>
      </c>
      <c r="G217" t="s">
        <v>335</v>
      </c>
    </row>
    <row r="218" spans="1:13" x14ac:dyDescent="0.25">
      <c r="A218" s="35">
        <v>200407</v>
      </c>
      <c r="B218" s="32" t="s">
        <v>331</v>
      </c>
      <c r="C218">
        <v>5264</v>
      </c>
      <c r="D218" t="s">
        <v>837</v>
      </c>
      <c r="E218" t="s">
        <v>838</v>
      </c>
      <c r="F218" t="s">
        <v>625</v>
      </c>
      <c r="G218" t="s">
        <v>339</v>
      </c>
      <c r="I218" t="s">
        <v>29</v>
      </c>
      <c r="J218" t="s">
        <v>839</v>
      </c>
      <c r="K218" t="s">
        <v>840</v>
      </c>
    </row>
    <row r="219" spans="1:13" x14ac:dyDescent="0.25">
      <c r="A219" s="50"/>
      <c r="B219" s="51" t="s">
        <v>331</v>
      </c>
      <c r="C219" s="52">
        <v>5265</v>
      </c>
      <c r="D219" s="52" t="s">
        <v>841</v>
      </c>
      <c r="E219" s="52"/>
      <c r="F219" s="52" t="s">
        <v>625</v>
      </c>
      <c r="G219" s="52" t="s">
        <v>339</v>
      </c>
      <c r="H219" s="52"/>
      <c r="I219" s="52" t="s">
        <v>438</v>
      </c>
      <c r="J219" s="52"/>
      <c r="K219" s="52"/>
      <c r="L219" s="52"/>
      <c r="M219" s="52" t="s">
        <v>842</v>
      </c>
    </row>
    <row r="220" spans="1:13" x14ac:dyDescent="0.25">
      <c r="A220" s="35"/>
      <c r="B220" s="32" t="s">
        <v>331</v>
      </c>
      <c r="C220">
        <v>5266</v>
      </c>
      <c r="D220" t="s">
        <v>827</v>
      </c>
      <c r="E220" t="s">
        <v>828</v>
      </c>
      <c r="F220" t="s">
        <v>334</v>
      </c>
      <c r="G220" t="s">
        <v>335</v>
      </c>
    </row>
    <row r="221" spans="1:13" x14ac:dyDescent="0.25">
      <c r="A221" s="50"/>
      <c r="B221" s="51" t="s">
        <v>331</v>
      </c>
      <c r="C221" s="52">
        <v>5267</v>
      </c>
      <c r="D221" s="52" t="s">
        <v>843</v>
      </c>
      <c r="E221" s="52"/>
      <c r="F221" s="52" t="s">
        <v>625</v>
      </c>
      <c r="G221" s="52" t="s">
        <v>339</v>
      </c>
      <c r="H221" s="52"/>
      <c r="I221" s="52" t="s">
        <v>438</v>
      </c>
      <c r="J221" s="52"/>
      <c r="K221" s="52"/>
      <c r="L221" s="52"/>
      <c r="M221" s="52" t="s">
        <v>842</v>
      </c>
    </row>
    <row r="222" spans="1:13" x14ac:dyDescent="0.25">
      <c r="A222" s="35"/>
      <c r="B222" s="32" t="s">
        <v>331</v>
      </c>
      <c r="C222">
        <v>5268</v>
      </c>
      <c r="D222" t="s">
        <v>630</v>
      </c>
      <c r="E222" t="s">
        <v>844</v>
      </c>
      <c r="F222" t="s">
        <v>625</v>
      </c>
      <c r="G222" t="s">
        <v>352</v>
      </c>
    </row>
    <row r="223" spans="1:13" x14ac:dyDescent="0.25">
      <c r="A223" s="50"/>
      <c r="B223" s="51" t="s">
        <v>331</v>
      </c>
      <c r="C223" s="52">
        <v>5269</v>
      </c>
      <c r="D223" s="52" t="s">
        <v>845</v>
      </c>
      <c r="E223" s="52"/>
      <c r="F223" s="52" t="s">
        <v>334</v>
      </c>
      <c r="G223" s="52" t="s">
        <v>339</v>
      </c>
      <c r="H223" s="52"/>
      <c r="I223" s="52" t="s">
        <v>438</v>
      </c>
      <c r="J223" s="52"/>
      <c r="K223" s="52"/>
      <c r="L223" s="52"/>
      <c r="M223" s="52" t="s">
        <v>842</v>
      </c>
    </row>
    <row r="224" spans="1:13" x14ac:dyDescent="0.25">
      <c r="A224" s="35"/>
      <c r="B224" s="32" t="s">
        <v>331</v>
      </c>
      <c r="C224">
        <v>5270</v>
      </c>
      <c r="D224" t="s">
        <v>846</v>
      </c>
      <c r="E224" t="s">
        <v>847</v>
      </c>
      <c r="F224" t="s">
        <v>625</v>
      </c>
      <c r="G224" t="s">
        <v>339</v>
      </c>
    </row>
    <row r="225" spans="1:13" x14ac:dyDescent="0.25">
      <c r="A225" s="35"/>
      <c r="B225" s="32" t="s">
        <v>331</v>
      </c>
      <c r="C225">
        <v>5271</v>
      </c>
      <c r="D225" t="s">
        <v>848</v>
      </c>
      <c r="E225">
        <v>5271</v>
      </c>
      <c r="F225" t="s">
        <v>625</v>
      </c>
      <c r="G225" t="s">
        <v>352</v>
      </c>
    </row>
    <row r="226" spans="1:13" x14ac:dyDescent="0.25">
      <c r="A226" s="35">
        <v>200402</v>
      </c>
      <c r="B226" s="32" t="s">
        <v>331</v>
      </c>
      <c r="C226">
        <v>5272</v>
      </c>
      <c r="F226" t="s">
        <v>625</v>
      </c>
      <c r="G226" t="s">
        <v>339</v>
      </c>
      <c r="I226" t="s">
        <v>29</v>
      </c>
      <c r="J226" t="s">
        <v>849</v>
      </c>
      <c r="M226" t="s">
        <v>591</v>
      </c>
    </row>
    <row r="227" spans="1:13" x14ac:dyDescent="0.25">
      <c r="A227" s="35"/>
      <c r="B227" s="32" t="s">
        <v>331</v>
      </c>
      <c r="C227">
        <v>5273</v>
      </c>
      <c r="D227" t="s">
        <v>850</v>
      </c>
      <c r="E227" t="s">
        <v>851</v>
      </c>
      <c r="F227" t="s">
        <v>625</v>
      </c>
      <c r="G227" t="s">
        <v>352</v>
      </c>
    </row>
    <row r="228" spans="1:13" x14ac:dyDescent="0.25">
      <c r="A228" s="35"/>
      <c r="B228" s="32" t="s">
        <v>331</v>
      </c>
      <c r="C228">
        <v>5274</v>
      </c>
      <c r="D228" t="s">
        <v>630</v>
      </c>
      <c r="E228" t="s">
        <v>842</v>
      </c>
      <c r="F228" t="s">
        <v>625</v>
      </c>
      <c r="G228" t="s">
        <v>352</v>
      </c>
    </row>
    <row r="229" spans="1:13" x14ac:dyDescent="0.25">
      <c r="A229" s="35"/>
      <c r="B229" s="32" t="s">
        <v>331</v>
      </c>
      <c r="C229">
        <v>5275</v>
      </c>
      <c r="D229" t="s">
        <v>596</v>
      </c>
      <c r="E229" t="s">
        <v>852</v>
      </c>
      <c r="F229" t="s">
        <v>625</v>
      </c>
      <c r="G229" t="s">
        <v>352</v>
      </c>
    </row>
    <row r="230" spans="1:13" x14ac:dyDescent="0.25">
      <c r="A230" s="35"/>
      <c r="B230" s="32" t="s">
        <v>331</v>
      </c>
      <c r="C230">
        <v>5276</v>
      </c>
      <c r="F230" t="s">
        <v>625</v>
      </c>
      <c r="G230" t="s">
        <v>339</v>
      </c>
      <c r="I230" t="s">
        <v>29</v>
      </c>
      <c r="J230" t="s">
        <v>853</v>
      </c>
      <c r="M230" t="s">
        <v>854</v>
      </c>
    </row>
    <row r="231" spans="1:13" x14ac:dyDescent="0.25">
      <c r="A231" s="35"/>
      <c r="B231" s="32" t="s">
        <v>331</v>
      </c>
      <c r="C231">
        <v>5277</v>
      </c>
      <c r="D231" t="s">
        <v>520</v>
      </c>
      <c r="E231" t="s">
        <v>737</v>
      </c>
      <c r="F231" t="s">
        <v>625</v>
      </c>
      <c r="G231" t="s">
        <v>352</v>
      </c>
    </row>
    <row r="232" spans="1:13" x14ac:dyDescent="0.25">
      <c r="A232" s="35"/>
      <c r="B232" s="32" t="s">
        <v>331</v>
      </c>
      <c r="C232">
        <v>5278</v>
      </c>
      <c r="D232" t="s">
        <v>855</v>
      </c>
      <c r="E232" t="s">
        <v>856</v>
      </c>
      <c r="G232" t="s">
        <v>775</v>
      </c>
      <c r="H232" t="s">
        <v>776</v>
      </c>
    </row>
    <row r="233" spans="1:13" x14ac:dyDescent="0.25">
      <c r="A233" s="35"/>
      <c r="B233" s="32" t="s">
        <v>331</v>
      </c>
      <c r="C233">
        <v>5084</v>
      </c>
      <c r="D233" t="s">
        <v>857</v>
      </c>
      <c r="E233" t="s">
        <v>531</v>
      </c>
      <c r="F233" t="s">
        <v>338</v>
      </c>
      <c r="G233" t="s">
        <v>335</v>
      </c>
    </row>
    <row r="234" spans="1:13" x14ac:dyDescent="0.25">
      <c r="A234" s="35">
        <v>200403</v>
      </c>
      <c r="B234" s="32" t="s">
        <v>331</v>
      </c>
      <c r="C234">
        <v>5280</v>
      </c>
      <c r="D234" t="s">
        <v>858</v>
      </c>
      <c r="E234" t="s">
        <v>859</v>
      </c>
      <c r="F234" t="s">
        <v>338</v>
      </c>
      <c r="G234" t="s">
        <v>339</v>
      </c>
      <c r="I234" t="s">
        <v>29</v>
      </c>
      <c r="J234" t="s">
        <v>860</v>
      </c>
      <c r="K234" t="s">
        <v>861</v>
      </c>
      <c r="M234" t="s">
        <v>862</v>
      </c>
    </row>
    <row r="235" spans="1:13" x14ac:dyDescent="0.25">
      <c r="A235" s="35"/>
      <c r="B235" s="32" t="s">
        <v>331</v>
      </c>
      <c r="C235">
        <v>5283</v>
      </c>
      <c r="D235" t="s">
        <v>863</v>
      </c>
      <c r="E235" t="s">
        <v>416</v>
      </c>
      <c r="F235" t="s">
        <v>334</v>
      </c>
      <c r="G235" t="s">
        <v>335</v>
      </c>
    </row>
    <row r="236" spans="1:13" x14ac:dyDescent="0.25">
      <c r="A236" s="35"/>
      <c r="B236" s="32" t="s">
        <v>331</v>
      </c>
      <c r="C236">
        <v>5284</v>
      </c>
      <c r="D236" t="s">
        <v>864</v>
      </c>
      <c r="F236" t="s">
        <v>334</v>
      </c>
      <c r="G236" t="s">
        <v>335</v>
      </c>
    </row>
    <row r="237" spans="1:13" x14ac:dyDescent="0.25">
      <c r="A237" s="35"/>
      <c r="B237" s="32" t="s">
        <v>331</v>
      </c>
      <c r="C237">
        <v>5285</v>
      </c>
      <c r="D237" t="s">
        <v>848</v>
      </c>
      <c r="E237" t="s">
        <v>865</v>
      </c>
      <c r="F237" t="s">
        <v>625</v>
      </c>
      <c r="G237" t="s">
        <v>335</v>
      </c>
    </row>
    <row r="238" spans="1:13" x14ac:dyDescent="0.25">
      <c r="A238" s="35"/>
      <c r="B238" s="32" t="s">
        <v>331</v>
      </c>
      <c r="C238">
        <v>5286</v>
      </c>
      <c r="D238" t="s">
        <v>866</v>
      </c>
      <c r="E238" t="s">
        <v>867</v>
      </c>
      <c r="F238" t="s">
        <v>625</v>
      </c>
      <c r="G238" t="s">
        <v>335</v>
      </c>
    </row>
    <row r="239" spans="1:13" x14ac:dyDescent="0.25">
      <c r="A239" s="35"/>
      <c r="B239" s="32" t="s">
        <v>331</v>
      </c>
      <c r="C239">
        <v>5287</v>
      </c>
      <c r="D239" t="s">
        <v>868</v>
      </c>
      <c r="E239" t="s">
        <v>869</v>
      </c>
      <c r="F239" t="s">
        <v>625</v>
      </c>
      <c r="G239" t="s">
        <v>352</v>
      </c>
    </row>
    <row r="240" spans="1:13" x14ac:dyDescent="0.25">
      <c r="A240" s="35"/>
      <c r="B240" s="32" t="s">
        <v>331</v>
      </c>
      <c r="C240">
        <v>5288</v>
      </c>
      <c r="D240" t="s">
        <v>870</v>
      </c>
      <c r="E240" t="s">
        <v>28</v>
      </c>
      <c r="F240" t="s">
        <v>625</v>
      </c>
      <c r="G240" t="s">
        <v>335</v>
      </c>
    </row>
    <row r="241" spans="1:13" x14ac:dyDescent="0.25">
      <c r="A241" s="35"/>
      <c r="B241" s="32" t="s">
        <v>331</v>
      </c>
      <c r="C241">
        <v>5289</v>
      </c>
      <c r="D241" t="s">
        <v>871</v>
      </c>
      <c r="E241" t="s">
        <v>872</v>
      </c>
      <c r="F241" t="s">
        <v>625</v>
      </c>
      <c r="G241" t="s">
        <v>335</v>
      </c>
    </row>
    <row r="242" spans="1:13" x14ac:dyDescent="0.25">
      <c r="A242" s="35"/>
      <c r="B242" s="32" t="s">
        <v>331</v>
      </c>
      <c r="C242">
        <v>5290</v>
      </c>
      <c r="D242" t="s">
        <v>630</v>
      </c>
      <c r="E242" t="s">
        <v>873</v>
      </c>
      <c r="F242" t="s">
        <v>625</v>
      </c>
      <c r="G242" t="s">
        <v>352</v>
      </c>
    </row>
    <row r="243" spans="1:13" x14ac:dyDescent="0.25">
      <c r="A243" s="35"/>
      <c r="B243" s="32" t="s">
        <v>331</v>
      </c>
      <c r="C243">
        <v>5298</v>
      </c>
      <c r="D243" t="s">
        <v>874</v>
      </c>
      <c r="E243" t="s">
        <v>709</v>
      </c>
      <c r="F243" t="s">
        <v>625</v>
      </c>
      <c r="G243" t="s">
        <v>335</v>
      </c>
    </row>
    <row r="244" spans="1:13" x14ac:dyDescent="0.25">
      <c r="A244" s="35"/>
      <c r="B244" s="32" t="s">
        <v>331</v>
      </c>
      <c r="C244">
        <v>5117</v>
      </c>
      <c r="D244" t="s">
        <v>875</v>
      </c>
      <c r="E244" t="s">
        <v>876</v>
      </c>
      <c r="F244" t="s">
        <v>338</v>
      </c>
      <c r="G244" t="s">
        <v>339</v>
      </c>
      <c r="H244" t="s">
        <v>877</v>
      </c>
      <c r="I244" t="s">
        <v>878</v>
      </c>
      <c r="M244" t="s">
        <v>648</v>
      </c>
    </row>
    <row r="245" spans="1:13" x14ac:dyDescent="0.25">
      <c r="A245" s="35"/>
      <c r="B245" s="32" t="s">
        <v>331</v>
      </c>
      <c r="C245">
        <v>5301</v>
      </c>
      <c r="D245" t="s">
        <v>879</v>
      </c>
      <c r="E245" t="s">
        <v>880</v>
      </c>
      <c r="F245" t="s">
        <v>334</v>
      </c>
      <c r="G245" t="s">
        <v>352</v>
      </c>
      <c r="H245" t="s">
        <v>881</v>
      </c>
    </row>
    <row r="246" spans="1:13" x14ac:dyDescent="0.25">
      <c r="A246" s="35"/>
      <c r="B246" s="32" t="s">
        <v>331</v>
      </c>
      <c r="C246">
        <v>5302</v>
      </c>
      <c r="D246" t="s">
        <v>882</v>
      </c>
      <c r="E246" t="s">
        <v>883</v>
      </c>
      <c r="F246" t="s">
        <v>334</v>
      </c>
      <c r="G246" t="s">
        <v>335</v>
      </c>
    </row>
    <row r="247" spans="1:13" x14ac:dyDescent="0.25">
      <c r="A247" s="35"/>
      <c r="B247" s="32" t="s">
        <v>331</v>
      </c>
      <c r="C247">
        <v>5308</v>
      </c>
      <c r="D247" t="s">
        <v>884</v>
      </c>
      <c r="E247" t="s">
        <v>885</v>
      </c>
      <c r="F247" t="s">
        <v>334</v>
      </c>
      <c r="G247" t="s">
        <v>335</v>
      </c>
      <c r="H247" t="s">
        <v>656</v>
      </c>
    </row>
    <row r="248" spans="1:13" x14ac:dyDescent="0.25">
      <c r="A248" s="35"/>
      <c r="B248" s="32" t="s">
        <v>331</v>
      </c>
      <c r="C248">
        <v>5155</v>
      </c>
      <c r="D248" t="s">
        <v>886</v>
      </c>
      <c r="E248" t="s">
        <v>887</v>
      </c>
      <c r="F248" t="s">
        <v>338</v>
      </c>
      <c r="G248" t="s">
        <v>339</v>
      </c>
      <c r="H248" t="s">
        <v>656</v>
      </c>
    </row>
    <row r="249" spans="1:13" x14ac:dyDescent="0.25">
      <c r="A249" s="35"/>
      <c r="B249" s="32" t="s">
        <v>331</v>
      </c>
      <c r="C249">
        <v>5311</v>
      </c>
      <c r="D249" t="s">
        <v>888</v>
      </c>
      <c r="E249" t="s">
        <v>889</v>
      </c>
      <c r="F249" t="s">
        <v>334</v>
      </c>
      <c r="G249" t="s">
        <v>335</v>
      </c>
    </row>
    <row r="250" spans="1:13" x14ac:dyDescent="0.25">
      <c r="A250" s="35"/>
      <c r="B250" s="32" t="s">
        <v>331</v>
      </c>
      <c r="C250">
        <v>5177</v>
      </c>
      <c r="D250" t="s">
        <v>890</v>
      </c>
      <c r="E250" t="s">
        <v>891</v>
      </c>
      <c r="F250" t="s">
        <v>338</v>
      </c>
      <c r="G250" t="s">
        <v>335</v>
      </c>
    </row>
    <row r="251" spans="1:13" x14ac:dyDescent="0.25">
      <c r="A251" s="35"/>
      <c r="B251" s="32" t="s">
        <v>331</v>
      </c>
      <c r="C251">
        <v>5313</v>
      </c>
      <c r="D251" t="s">
        <v>892</v>
      </c>
      <c r="E251" t="s">
        <v>893</v>
      </c>
      <c r="F251" t="s">
        <v>334</v>
      </c>
      <c r="G251" t="s">
        <v>335</v>
      </c>
    </row>
    <row r="252" spans="1:13" x14ac:dyDescent="0.25">
      <c r="A252" s="35"/>
      <c r="B252" s="32" t="s">
        <v>331</v>
      </c>
      <c r="C252">
        <v>5206</v>
      </c>
      <c r="D252" t="s">
        <v>398</v>
      </c>
      <c r="E252" t="s">
        <v>894</v>
      </c>
      <c r="F252" t="s">
        <v>338</v>
      </c>
      <c r="G252" t="s">
        <v>335</v>
      </c>
      <c r="H252" t="s">
        <v>401</v>
      </c>
    </row>
    <row r="253" spans="1:13" x14ac:dyDescent="0.25">
      <c r="A253" s="35"/>
      <c r="B253" s="32" t="s">
        <v>331</v>
      </c>
      <c r="C253">
        <v>5209</v>
      </c>
      <c r="D253" t="s">
        <v>398</v>
      </c>
      <c r="E253" t="s">
        <v>895</v>
      </c>
      <c r="F253" t="s">
        <v>338</v>
      </c>
      <c r="G253" t="s">
        <v>339</v>
      </c>
      <c r="H253" t="s">
        <v>401</v>
      </c>
    </row>
    <row r="254" spans="1:13" x14ac:dyDescent="0.25">
      <c r="A254" s="35"/>
      <c r="B254" s="32" t="s">
        <v>331</v>
      </c>
      <c r="C254">
        <v>5326</v>
      </c>
      <c r="D254" t="s">
        <v>896</v>
      </c>
      <c r="F254" t="s">
        <v>334</v>
      </c>
      <c r="G254" t="s">
        <v>335</v>
      </c>
    </row>
    <row r="255" spans="1:13" x14ac:dyDescent="0.25">
      <c r="A255" s="35"/>
      <c r="B255" s="32" t="s">
        <v>331</v>
      </c>
      <c r="C255">
        <v>5235</v>
      </c>
      <c r="D255" t="s">
        <v>897</v>
      </c>
      <c r="E255" t="s">
        <v>898</v>
      </c>
      <c r="F255" t="s">
        <v>338</v>
      </c>
      <c r="G255" t="s">
        <v>352</v>
      </c>
      <c r="H255" t="s">
        <v>899</v>
      </c>
    </row>
    <row r="256" spans="1:13" x14ac:dyDescent="0.25">
      <c r="A256" s="35"/>
      <c r="B256" s="32" t="s">
        <v>331</v>
      </c>
      <c r="C256">
        <v>5257</v>
      </c>
      <c r="D256" t="s">
        <v>701</v>
      </c>
      <c r="E256" t="s">
        <v>493</v>
      </c>
      <c r="F256" t="s">
        <v>338</v>
      </c>
      <c r="G256" t="s">
        <v>339</v>
      </c>
      <c r="I256" t="s">
        <v>340</v>
      </c>
      <c r="J256" t="s">
        <v>493</v>
      </c>
      <c r="K256" t="s">
        <v>900</v>
      </c>
      <c r="M256" t="s">
        <v>648</v>
      </c>
    </row>
    <row r="257" spans="1:13" x14ac:dyDescent="0.25">
      <c r="A257" s="35">
        <v>200404</v>
      </c>
      <c r="B257" s="32" t="s">
        <v>331</v>
      </c>
      <c r="C257">
        <v>5337</v>
      </c>
      <c r="D257" t="s">
        <v>901</v>
      </c>
      <c r="E257" t="s">
        <v>587</v>
      </c>
      <c r="F257" t="s">
        <v>625</v>
      </c>
      <c r="G257" t="s">
        <v>339</v>
      </c>
      <c r="I257" t="s">
        <v>29</v>
      </c>
      <c r="J257" t="s">
        <v>36</v>
      </c>
      <c r="K257" t="s">
        <v>902</v>
      </c>
      <c r="M257" t="s">
        <v>591</v>
      </c>
    </row>
    <row r="258" spans="1:13" x14ac:dyDescent="0.25">
      <c r="A258" s="35"/>
      <c r="B258" s="32" t="s">
        <v>331</v>
      </c>
      <c r="C258">
        <v>5339</v>
      </c>
      <c r="D258" t="s">
        <v>627</v>
      </c>
      <c r="E258" t="s">
        <v>903</v>
      </c>
      <c r="F258" t="s">
        <v>625</v>
      </c>
      <c r="G258" t="s">
        <v>352</v>
      </c>
    </row>
    <row r="259" spans="1:13" x14ac:dyDescent="0.25">
      <c r="A259" s="35"/>
      <c r="B259" s="32" t="s">
        <v>331</v>
      </c>
      <c r="C259">
        <v>5341</v>
      </c>
      <c r="D259" t="s">
        <v>904</v>
      </c>
      <c r="E259" t="s">
        <v>630</v>
      </c>
      <c r="F259" t="s">
        <v>625</v>
      </c>
      <c r="G259" t="s">
        <v>335</v>
      </c>
    </row>
    <row r="260" spans="1:13" x14ac:dyDescent="0.25">
      <c r="A260" s="35">
        <v>200425</v>
      </c>
      <c r="B260" s="32" t="s">
        <v>331</v>
      </c>
      <c r="C260">
        <v>5279</v>
      </c>
      <c r="D260" t="s">
        <v>905</v>
      </c>
      <c r="E260" t="s">
        <v>906</v>
      </c>
      <c r="F260" t="s">
        <v>338</v>
      </c>
      <c r="G260" t="s">
        <v>339</v>
      </c>
      <c r="I260" t="s">
        <v>340</v>
      </c>
      <c r="J260" t="s">
        <v>907</v>
      </c>
      <c r="K260" t="s">
        <v>908</v>
      </c>
      <c r="M260" t="s">
        <v>342</v>
      </c>
    </row>
    <row r="261" spans="1:13" x14ac:dyDescent="0.25">
      <c r="A261" s="35"/>
      <c r="B261" s="32" t="s">
        <v>331</v>
      </c>
      <c r="C261">
        <v>5348</v>
      </c>
      <c r="D261" t="s">
        <v>909</v>
      </c>
      <c r="E261">
        <v>5348</v>
      </c>
      <c r="F261" t="s">
        <v>625</v>
      </c>
      <c r="G261" t="s">
        <v>352</v>
      </c>
    </row>
    <row r="262" spans="1:13" x14ac:dyDescent="0.25">
      <c r="A262" s="35"/>
      <c r="B262" s="32" t="s">
        <v>331</v>
      </c>
      <c r="C262">
        <v>5294</v>
      </c>
      <c r="D262" t="s">
        <v>910</v>
      </c>
      <c r="E262" t="s">
        <v>911</v>
      </c>
      <c r="F262" t="s">
        <v>338</v>
      </c>
      <c r="G262" t="s">
        <v>352</v>
      </c>
    </row>
    <row r="263" spans="1:13" x14ac:dyDescent="0.25">
      <c r="A263" s="35"/>
      <c r="B263" s="32" t="s">
        <v>331</v>
      </c>
      <c r="C263">
        <v>5356</v>
      </c>
      <c r="D263" t="s">
        <v>912</v>
      </c>
      <c r="E263" t="s">
        <v>623</v>
      </c>
      <c r="F263" t="s">
        <v>334</v>
      </c>
      <c r="G263" t="s">
        <v>913</v>
      </c>
    </row>
    <row r="264" spans="1:13" x14ac:dyDescent="0.25">
      <c r="A264" s="35"/>
      <c r="B264" s="32" t="s">
        <v>331</v>
      </c>
      <c r="C264">
        <v>5357</v>
      </c>
      <c r="D264" t="s">
        <v>914</v>
      </c>
      <c r="E264" t="s">
        <v>915</v>
      </c>
      <c r="F264" t="s">
        <v>334</v>
      </c>
      <c r="G264" t="s">
        <v>335</v>
      </c>
    </row>
    <row r="265" spans="1:13" x14ac:dyDescent="0.25">
      <c r="A265" s="35">
        <v>200410</v>
      </c>
      <c r="B265" s="32" t="s">
        <v>331</v>
      </c>
      <c r="C265">
        <v>5359</v>
      </c>
      <c r="D265" t="s">
        <v>916</v>
      </c>
      <c r="E265" t="s">
        <v>917</v>
      </c>
      <c r="F265" t="s">
        <v>334</v>
      </c>
      <c r="G265" t="s">
        <v>339</v>
      </c>
      <c r="H265" s="54" t="s">
        <v>918</v>
      </c>
      <c r="I265" t="s">
        <v>674</v>
      </c>
      <c r="J265" t="s">
        <v>917</v>
      </c>
      <c r="K265" t="s">
        <v>919</v>
      </c>
      <c r="M265" t="s">
        <v>918</v>
      </c>
    </row>
    <row r="266" spans="1:13" x14ac:dyDescent="0.25">
      <c r="A266" s="35"/>
      <c r="B266" s="32" t="s">
        <v>331</v>
      </c>
      <c r="C266">
        <v>5361</v>
      </c>
      <c r="D266" t="s">
        <v>920</v>
      </c>
      <c r="E266">
        <v>5361</v>
      </c>
      <c r="F266" t="s">
        <v>625</v>
      </c>
      <c r="G266" t="s">
        <v>352</v>
      </c>
    </row>
    <row r="267" spans="1:13" x14ac:dyDescent="0.25">
      <c r="A267" s="35"/>
      <c r="B267" s="32" t="s">
        <v>331</v>
      </c>
      <c r="C267">
        <v>5362</v>
      </c>
      <c r="D267" t="s">
        <v>921</v>
      </c>
      <c r="E267" t="s">
        <v>922</v>
      </c>
      <c r="F267" t="s">
        <v>334</v>
      </c>
      <c r="G267" t="s">
        <v>335</v>
      </c>
    </row>
    <row r="268" spans="1:13" x14ac:dyDescent="0.25">
      <c r="A268" s="35"/>
      <c r="B268" s="32" t="s">
        <v>331</v>
      </c>
      <c r="C268">
        <v>5363</v>
      </c>
      <c r="D268" t="s">
        <v>627</v>
      </c>
      <c r="E268" t="s">
        <v>923</v>
      </c>
      <c r="F268" t="s">
        <v>625</v>
      </c>
      <c r="G268" t="s">
        <v>335</v>
      </c>
    </row>
    <row r="269" spans="1:13" x14ac:dyDescent="0.25">
      <c r="A269" s="35"/>
      <c r="B269" s="32" t="s">
        <v>331</v>
      </c>
      <c r="C269">
        <v>5306</v>
      </c>
      <c r="D269" t="s">
        <v>529</v>
      </c>
      <c r="E269" t="s">
        <v>924</v>
      </c>
      <c r="F269" t="s">
        <v>338</v>
      </c>
      <c r="G269" t="s">
        <v>335</v>
      </c>
    </row>
    <row r="270" spans="1:13" x14ac:dyDescent="0.25">
      <c r="A270" s="35"/>
      <c r="B270" s="32" t="s">
        <v>331</v>
      </c>
      <c r="C270">
        <v>5377</v>
      </c>
      <c r="D270" t="s">
        <v>925</v>
      </c>
      <c r="E270" t="s">
        <v>926</v>
      </c>
      <c r="F270" t="s">
        <v>334</v>
      </c>
      <c r="G270" t="s">
        <v>335</v>
      </c>
    </row>
    <row r="271" spans="1:13" x14ac:dyDescent="0.25">
      <c r="A271" s="35"/>
      <c r="B271" s="32" t="s">
        <v>331</v>
      </c>
      <c r="C271">
        <v>5378</v>
      </c>
      <c r="D271" t="s">
        <v>927</v>
      </c>
      <c r="E271" t="s">
        <v>928</v>
      </c>
      <c r="F271" t="s">
        <v>334</v>
      </c>
      <c r="G271" t="s">
        <v>757</v>
      </c>
      <c r="J271" t="s">
        <v>416</v>
      </c>
      <c r="K271" t="s">
        <v>929</v>
      </c>
    </row>
    <row r="272" spans="1:13" x14ac:dyDescent="0.25">
      <c r="A272" s="35"/>
      <c r="B272" s="32" t="s">
        <v>331</v>
      </c>
      <c r="C272">
        <v>5320</v>
      </c>
      <c r="D272" t="s">
        <v>930</v>
      </c>
      <c r="E272" t="s">
        <v>931</v>
      </c>
      <c r="F272" t="s">
        <v>338</v>
      </c>
      <c r="G272" t="s">
        <v>335</v>
      </c>
    </row>
    <row r="273" spans="1:14" x14ac:dyDescent="0.25">
      <c r="A273" s="35"/>
      <c r="B273" s="32" t="s">
        <v>331</v>
      </c>
      <c r="C273">
        <v>5321</v>
      </c>
      <c r="D273" t="s">
        <v>932</v>
      </c>
      <c r="E273" t="s">
        <v>933</v>
      </c>
      <c r="F273" t="s">
        <v>338</v>
      </c>
      <c r="G273" t="s">
        <v>335</v>
      </c>
    </row>
    <row r="274" spans="1:14" x14ac:dyDescent="0.25">
      <c r="A274" s="35"/>
      <c r="B274" s="32" t="s">
        <v>331</v>
      </c>
      <c r="C274">
        <v>5322</v>
      </c>
      <c r="D274" t="s">
        <v>814</v>
      </c>
      <c r="E274" t="s">
        <v>537</v>
      </c>
      <c r="F274" t="s">
        <v>338</v>
      </c>
      <c r="G274" t="s">
        <v>335</v>
      </c>
    </row>
    <row r="275" spans="1:14" x14ac:dyDescent="0.25">
      <c r="A275" s="35"/>
      <c r="B275" s="32" t="s">
        <v>331</v>
      </c>
      <c r="C275">
        <v>5323</v>
      </c>
      <c r="D275" t="s">
        <v>762</v>
      </c>
      <c r="E275" t="s">
        <v>344</v>
      </c>
      <c r="F275" t="s">
        <v>338</v>
      </c>
      <c r="G275" t="s">
        <v>335</v>
      </c>
    </row>
    <row r="276" spans="1:14" x14ac:dyDescent="0.25">
      <c r="A276" s="35"/>
      <c r="B276" s="32" t="s">
        <v>331</v>
      </c>
      <c r="C276">
        <v>5324</v>
      </c>
      <c r="D276" t="s">
        <v>794</v>
      </c>
      <c r="E276" t="s">
        <v>795</v>
      </c>
      <c r="F276" t="s">
        <v>338</v>
      </c>
      <c r="G276" t="s">
        <v>335</v>
      </c>
    </row>
    <row r="277" spans="1:14" x14ac:dyDescent="0.25">
      <c r="A277" s="35"/>
      <c r="B277" s="32" t="s">
        <v>331</v>
      </c>
      <c r="C277">
        <v>5335</v>
      </c>
      <c r="D277" t="s">
        <v>934</v>
      </c>
      <c r="F277" t="s">
        <v>338</v>
      </c>
      <c r="G277" t="s">
        <v>352</v>
      </c>
    </row>
    <row r="278" spans="1:14" x14ac:dyDescent="0.25">
      <c r="A278" s="35">
        <v>200426</v>
      </c>
      <c r="B278" s="32" t="s">
        <v>331</v>
      </c>
      <c r="C278">
        <v>5344</v>
      </c>
      <c r="D278" t="s">
        <v>935</v>
      </c>
      <c r="E278" t="s">
        <v>936</v>
      </c>
      <c r="F278" t="s">
        <v>338</v>
      </c>
      <c r="G278" t="s">
        <v>339</v>
      </c>
      <c r="I278" t="s">
        <v>340</v>
      </c>
      <c r="J278" t="s">
        <v>936</v>
      </c>
      <c r="K278" t="s">
        <v>937</v>
      </c>
      <c r="M278" t="s">
        <v>458</v>
      </c>
    </row>
    <row r="279" spans="1:14" x14ac:dyDescent="0.25">
      <c r="A279" s="35"/>
      <c r="B279" s="32" t="s">
        <v>331</v>
      </c>
      <c r="C279">
        <v>5368</v>
      </c>
      <c r="D279" t="s">
        <v>938</v>
      </c>
      <c r="E279" t="s">
        <v>939</v>
      </c>
      <c r="F279" t="s">
        <v>338</v>
      </c>
      <c r="G279" t="s">
        <v>335</v>
      </c>
      <c r="H279" t="s">
        <v>656</v>
      </c>
    </row>
    <row r="280" spans="1:14" x14ac:dyDescent="0.25">
      <c r="A280" s="35"/>
      <c r="B280" s="32" t="s">
        <v>331</v>
      </c>
      <c r="C280">
        <v>5376</v>
      </c>
      <c r="D280" t="s">
        <v>940</v>
      </c>
      <c r="E280" t="s">
        <v>826</v>
      </c>
      <c r="F280" t="s">
        <v>338</v>
      </c>
      <c r="G280" t="s">
        <v>335</v>
      </c>
    </row>
    <row r="281" spans="1:14" x14ac:dyDescent="0.25">
      <c r="A281" s="35"/>
      <c r="B281" s="32" t="s">
        <v>331</v>
      </c>
      <c r="C281">
        <v>5394</v>
      </c>
      <c r="D281" t="s">
        <v>941</v>
      </c>
      <c r="F281" t="s">
        <v>334</v>
      </c>
      <c r="G281" t="s">
        <v>335</v>
      </c>
    </row>
    <row r="282" spans="1:14" x14ac:dyDescent="0.25">
      <c r="A282" s="35"/>
      <c r="B282" s="32" t="s">
        <v>331</v>
      </c>
      <c r="C282">
        <v>5400</v>
      </c>
      <c r="D282" t="s">
        <v>942</v>
      </c>
      <c r="E282" t="s">
        <v>734</v>
      </c>
      <c r="F282" t="s">
        <v>625</v>
      </c>
      <c r="G282" t="s">
        <v>352</v>
      </c>
    </row>
    <row r="283" spans="1:14" x14ac:dyDescent="0.25">
      <c r="A283" s="35"/>
      <c r="B283" s="32" t="s">
        <v>331</v>
      </c>
      <c r="C283">
        <v>5408</v>
      </c>
      <c r="D283" t="s">
        <v>943</v>
      </c>
      <c r="E283" t="s">
        <v>591</v>
      </c>
      <c r="F283" t="s">
        <v>625</v>
      </c>
      <c r="G283" t="s">
        <v>352</v>
      </c>
    </row>
    <row r="284" spans="1:14" x14ac:dyDescent="0.25">
      <c r="A284" s="35"/>
      <c r="B284" s="32" t="s">
        <v>331</v>
      </c>
      <c r="C284">
        <v>5409</v>
      </c>
      <c r="D284" t="s">
        <v>591</v>
      </c>
      <c r="E284" t="s">
        <v>284</v>
      </c>
      <c r="F284" t="s">
        <v>625</v>
      </c>
      <c r="G284" t="s">
        <v>352</v>
      </c>
    </row>
    <row r="285" spans="1:14" x14ac:dyDescent="0.25">
      <c r="A285" s="35"/>
      <c r="B285" s="32" t="s">
        <v>331</v>
      </c>
      <c r="C285">
        <v>5410</v>
      </c>
      <c r="D285" t="s">
        <v>944</v>
      </c>
      <c r="F285" t="s">
        <v>334</v>
      </c>
      <c r="G285" t="s">
        <v>352</v>
      </c>
    </row>
    <row r="286" spans="1:14" x14ac:dyDescent="0.25">
      <c r="A286" s="35"/>
      <c r="B286" s="32" t="s">
        <v>331</v>
      </c>
      <c r="C286">
        <v>5411</v>
      </c>
      <c r="D286" t="s">
        <v>945</v>
      </c>
      <c r="E286" t="s">
        <v>946</v>
      </c>
      <c r="F286" t="s">
        <v>334</v>
      </c>
      <c r="G286" t="s">
        <v>335</v>
      </c>
    </row>
    <row r="287" spans="1:14" x14ac:dyDescent="0.25">
      <c r="A287" s="35"/>
      <c r="B287" s="32" t="s">
        <v>331</v>
      </c>
      <c r="C287">
        <v>5415</v>
      </c>
      <c r="D287" t="s">
        <v>630</v>
      </c>
      <c r="E287" t="s">
        <v>947</v>
      </c>
      <c r="F287" t="s">
        <v>625</v>
      </c>
      <c r="G287" t="s">
        <v>352</v>
      </c>
    </row>
    <row r="288" spans="1:14" x14ac:dyDescent="0.25">
      <c r="A288" s="50"/>
      <c r="B288" s="51" t="s">
        <v>331</v>
      </c>
      <c r="C288" s="52">
        <v>5416</v>
      </c>
      <c r="D288" s="52" t="s">
        <v>948</v>
      </c>
      <c r="E288" s="52" t="s">
        <v>949</v>
      </c>
      <c r="F288" s="52" t="s">
        <v>625</v>
      </c>
      <c r="G288" s="52" t="s">
        <v>339</v>
      </c>
      <c r="H288" s="52"/>
      <c r="I288" s="52" t="s">
        <v>950</v>
      </c>
      <c r="J288" s="52" t="s">
        <v>949</v>
      </c>
      <c r="K288" s="52" t="s">
        <v>951</v>
      </c>
      <c r="L288" s="52"/>
      <c r="M288" s="52" t="s">
        <v>952</v>
      </c>
      <c r="N288" t="s">
        <v>953</v>
      </c>
    </row>
    <row r="289" spans="1:8" x14ac:dyDescent="0.25">
      <c r="A289" s="35"/>
      <c r="B289" s="32" t="s">
        <v>331</v>
      </c>
      <c r="C289">
        <v>5420</v>
      </c>
      <c r="D289" t="s">
        <v>954</v>
      </c>
      <c r="F289" t="s">
        <v>625</v>
      </c>
      <c r="G289" t="s">
        <v>352</v>
      </c>
    </row>
    <row r="290" spans="1:8" x14ac:dyDescent="0.25">
      <c r="A290" s="35"/>
      <c r="B290" s="32" t="s">
        <v>331</v>
      </c>
      <c r="C290">
        <v>5422</v>
      </c>
      <c r="D290" t="s">
        <v>955</v>
      </c>
      <c r="E290">
        <v>5422</v>
      </c>
      <c r="F290" t="s">
        <v>334</v>
      </c>
      <c r="G290" t="s">
        <v>335</v>
      </c>
    </row>
    <row r="291" spans="1:8" x14ac:dyDescent="0.25">
      <c r="A291" s="35"/>
      <c r="B291" s="32" t="s">
        <v>331</v>
      </c>
      <c r="C291">
        <v>5383</v>
      </c>
      <c r="D291" t="s">
        <v>956</v>
      </c>
      <c r="E291" t="s">
        <v>551</v>
      </c>
      <c r="F291" t="s">
        <v>338</v>
      </c>
      <c r="G291" t="s">
        <v>352</v>
      </c>
      <c r="H291" t="s">
        <v>656</v>
      </c>
    </row>
    <row r="292" spans="1:8" x14ac:dyDescent="0.25">
      <c r="A292" s="35"/>
      <c r="B292" s="32" t="s">
        <v>331</v>
      </c>
      <c r="C292">
        <v>5425</v>
      </c>
      <c r="D292" t="s">
        <v>955</v>
      </c>
      <c r="E292">
        <v>5425</v>
      </c>
      <c r="F292" t="s">
        <v>334</v>
      </c>
      <c r="G292" t="s">
        <v>335</v>
      </c>
    </row>
    <row r="293" spans="1:8" x14ac:dyDescent="0.25">
      <c r="A293" s="35"/>
      <c r="B293" s="32" t="s">
        <v>331</v>
      </c>
      <c r="C293">
        <v>5426</v>
      </c>
      <c r="D293" t="s">
        <v>611</v>
      </c>
      <c r="E293" t="s">
        <v>612</v>
      </c>
      <c r="F293" t="s">
        <v>334</v>
      </c>
      <c r="G293" t="s">
        <v>335</v>
      </c>
    </row>
    <row r="294" spans="1:8" x14ac:dyDescent="0.25">
      <c r="A294" s="35"/>
      <c r="B294" s="32" t="s">
        <v>331</v>
      </c>
      <c r="C294">
        <v>5427</v>
      </c>
      <c r="D294" t="s">
        <v>957</v>
      </c>
      <c r="F294" t="s">
        <v>625</v>
      </c>
      <c r="G294" t="s">
        <v>335</v>
      </c>
    </row>
    <row r="295" spans="1:8" x14ac:dyDescent="0.25">
      <c r="A295" s="35"/>
      <c r="B295" s="32" t="s">
        <v>331</v>
      </c>
      <c r="C295">
        <v>5384</v>
      </c>
      <c r="D295" t="s">
        <v>958</v>
      </c>
      <c r="E295" t="s">
        <v>959</v>
      </c>
      <c r="F295" t="s">
        <v>338</v>
      </c>
      <c r="G295" t="s">
        <v>335</v>
      </c>
    </row>
    <row r="296" spans="1:8" x14ac:dyDescent="0.25">
      <c r="A296" s="35"/>
      <c r="B296" s="32" t="s">
        <v>331</v>
      </c>
      <c r="C296">
        <v>5436</v>
      </c>
      <c r="D296" t="s">
        <v>960</v>
      </c>
      <c r="E296" t="s">
        <v>961</v>
      </c>
      <c r="F296" t="s">
        <v>625</v>
      </c>
      <c r="G296" t="s">
        <v>962</v>
      </c>
    </row>
    <row r="297" spans="1:8" x14ac:dyDescent="0.25">
      <c r="A297" s="35"/>
      <c r="B297" s="32" t="s">
        <v>331</v>
      </c>
      <c r="C297">
        <v>5438</v>
      </c>
      <c r="D297" t="s">
        <v>963</v>
      </c>
      <c r="F297" t="s">
        <v>625</v>
      </c>
      <c r="G297" t="s">
        <v>335</v>
      </c>
    </row>
    <row r="298" spans="1:8" x14ac:dyDescent="0.25">
      <c r="A298" s="35"/>
      <c r="B298" s="32" t="s">
        <v>331</v>
      </c>
      <c r="C298">
        <v>5439</v>
      </c>
      <c r="D298" t="s">
        <v>964</v>
      </c>
      <c r="F298" t="s">
        <v>625</v>
      </c>
      <c r="G298" t="s">
        <v>335</v>
      </c>
    </row>
    <row r="299" spans="1:8" x14ac:dyDescent="0.25">
      <c r="A299" s="35"/>
      <c r="B299" s="32" t="s">
        <v>331</v>
      </c>
      <c r="C299">
        <v>5440</v>
      </c>
      <c r="D299" t="s">
        <v>965</v>
      </c>
      <c r="F299" t="s">
        <v>625</v>
      </c>
      <c r="G299" t="s">
        <v>335</v>
      </c>
    </row>
    <row r="300" spans="1:8" x14ac:dyDescent="0.25">
      <c r="A300" s="35"/>
      <c r="B300" s="32" t="s">
        <v>331</v>
      </c>
      <c r="C300">
        <v>5441</v>
      </c>
      <c r="D300" t="s">
        <v>966</v>
      </c>
      <c r="F300" t="s">
        <v>625</v>
      </c>
      <c r="G300" t="s">
        <v>335</v>
      </c>
    </row>
    <row r="301" spans="1:8" x14ac:dyDescent="0.25">
      <c r="A301" s="35"/>
      <c r="B301" s="32" t="s">
        <v>331</v>
      </c>
      <c r="C301">
        <v>5442</v>
      </c>
      <c r="D301" t="s">
        <v>967</v>
      </c>
      <c r="F301" t="s">
        <v>625</v>
      </c>
      <c r="G301" t="s">
        <v>335</v>
      </c>
    </row>
    <row r="302" spans="1:8" x14ac:dyDescent="0.25">
      <c r="A302" s="35"/>
      <c r="B302" s="32" t="s">
        <v>331</v>
      </c>
      <c r="C302">
        <v>5443</v>
      </c>
      <c r="D302" t="s">
        <v>968</v>
      </c>
      <c r="F302" t="s">
        <v>625</v>
      </c>
      <c r="G302" t="s">
        <v>335</v>
      </c>
    </row>
    <row r="303" spans="1:8" x14ac:dyDescent="0.25">
      <c r="A303" s="35"/>
      <c r="B303" s="32" t="s">
        <v>331</v>
      </c>
      <c r="C303">
        <v>5444</v>
      </c>
      <c r="D303" t="s">
        <v>969</v>
      </c>
      <c r="E303">
        <v>5444</v>
      </c>
      <c r="F303" t="s">
        <v>625</v>
      </c>
      <c r="G303" t="s">
        <v>352</v>
      </c>
    </row>
    <row r="304" spans="1:8" x14ac:dyDescent="0.25">
      <c r="A304" s="35"/>
      <c r="B304" s="32" t="s">
        <v>331</v>
      </c>
      <c r="C304">
        <v>5445</v>
      </c>
      <c r="D304" t="s">
        <v>970</v>
      </c>
      <c r="F304" t="s">
        <v>334</v>
      </c>
      <c r="G304" t="s">
        <v>335</v>
      </c>
    </row>
    <row r="305" spans="1:13" x14ac:dyDescent="0.25">
      <c r="A305" s="35"/>
      <c r="B305" s="32" t="s">
        <v>331</v>
      </c>
      <c r="C305">
        <v>5446</v>
      </c>
      <c r="D305" t="s">
        <v>971</v>
      </c>
      <c r="F305" t="s">
        <v>334</v>
      </c>
      <c r="G305" t="s">
        <v>335</v>
      </c>
    </row>
    <row r="306" spans="1:13" x14ac:dyDescent="0.25">
      <c r="A306" s="35"/>
      <c r="B306" s="32" t="s">
        <v>331</v>
      </c>
      <c r="C306">
        <v>5448</v>
      </c>
      <c r="D306" t="s">
        <v>630</v>
      </c>
      <c r="E306" t="s">
        <v>972</v>
      </c>
      <c r="F306" t="s">
        <v>625</v>
      </c>
      <c r="G306" t="s">
        <v>335</v>
      </c>
    </row>
    <row r="307" spans="1:13" x14ac:dyDescent="0.25">
      <c r="A307" s="35"/>
      <c r="B307" s="32" t="s">
        <v>331</v>
      </c>
      <c r="C307">
        <v>5390</v>
      </c>
      <c r="D307" t="s">
        <v>973</v>
      </c>
      <c r="E307" t="s">
        <v>496</v>
      </c>
      <c r="F307" t="s">
        <v>338</v>
      </c>
      <c r="G307" t="s">
        <v>335</v>
      </c>
      <c r="H307" t="s">
        <v>974</v>
      </c>
    </row>
    <row r="308" spans="1:13" x14ac:dyDescent="0.25">
      <c r="A308" s="35"/>
      <c r="B308" s="32" t="s">
        <v>331</v>
      </c>
      <c r="C308">
        <v>5457</v>
      </c>
      <c r="D308" t="s">
        <v>975</v>
      </c>
      <c r="E308" t="s">
        <v>976</v>
      </c>
      <c r="F308" t="s">
        <v>625</v>
      </c>
      <c r="G308" t="s">
        <v>335</v>
      </c>
    </row>
    <row r="309" spans="1:13" x14ac:dyDescent="0.25">
      <c r="A309" s="35"/>
      <c r="B309" s="32" t="s">
        <v>331</v>
      </c>
      <c r="C309">
        <v>5458</v>
      </c>
      <c r="D309" t="s">
        <v>977</v>
      </c>
      <c r="E309" t="s">
        <v>340</v>
      </c>
      <c r="F309" t="s">
        <v>625</v>
      </c>
      <c r="G309" t="s">
        <v>335</v>
      </c>
    </row>
    <row r="310" spans="1:13" x14ac:dyDescent="0.25">
      <c r="A310" s="35"/>
      <c r="B310" s="32" t="s">
        <v>331</v>
      </c>
      <c r="C310">
        <v>5461</v>
      </c>
      <c r="D310" t="s">
        <v>978</v>
      </c>
      <c r="E310" t="s">
        <v>979</v>
      </c>
      <c r="F310" t="s">
        <v>625</v>
      </c>
      <c r="G310" t="s">
        <v>980</v>
      </c>
    </row>
    <row r="311" spans="1:13" x14ac:dyDescent="0.25">
      <c r="A311" s="35"/>
      <c r="B311" s="32" t="s">
        <v>331</v>
      </c>
      <c r="C311">
        <v>5465</v>
      </c>
      <c r="D311" t="s">
        <v>713</v>
      </c>
      <c r="E311" t="s">
        <v>981</v>
      </c>
      <c r="F311" t="s">
        <v>625</v>
      </c>
      <c r="G311" t="s">
        <v>352</v>
      </c>
    </row>
    <row r="312" spans="1:13" x14ac:dyDescent="0.25">
      <c r="A312" s="35"/>
      <c r="B312" s="32" t="s">
        <v>331</v>
      </c>
      <c r="C312">
        <v>5466</v>
      </c>
      <c r="D312" t="s">
        <v>982</v>
      </c>
      <c r="E312" t="s">
        <v>983</v>
      </c>
      <c r="F312" t="s">
        <v>625</v>
      </c>
      <c r="G312" t="s">
        <v>962</v>
      </c>
    </row>
    <row r="313" spans="1:13" x14ac:dyDescent="0.25">
      <c r="A313" s="35"/>
      <c r="B313" s="32" t="s">
        <v>331</v>
      </c>
      <c r="C313">
        <v>5481</v>
      </c>
      <c r="D313" t="s">
        <v>735</v>
      </c>
      <c r="E313" t="s">
        <v>735</v>
      </c>
      <c r="F313" t="s">
        <v>625</v>
      </c>
      <c r="G313" t="s">
        <v>335</v>
      </c>
    </row>
    <row r="314" spans="1:13" x14ac:dyDescent="0.25">
      <c r="A314" s="35"/>
      <c r="B314" s="32" t="s">
        <v>331</v>
      </c>
      <c r="C314">
        <v>5487</v>
      </c>
      <c r="D314" t="s">
        <v>984</v>
      </c>
      <c r="E314" t="s">
        <v>936</v>
      </c>
      <c r="F314" t="s">
        <v>625</v>
      </c>
      <c r="G314" t="s">
        <v>962</v>
      </c>
    </row>
    <row r="315" spans="1:13" x14ac:dyDescent="0.25">
      <c r="A315" s="35"/>
      <c r="B315" s="32" t="s">
        <v>331</v>
      </c>
      <c r="C315">
        <v>5492</v>
      </c>
      <c r="F315" t="s">
        <v>625</v>
      </c>
      <c r="G315" t="s">
        <v>335</v>
      </c>
    </row>
    <row r="316" spans="1:13" x14ac:dyDescent="0.25">
      <c r="A316" s="35"/>
      <c r="B316" s="32" t="s">
        <v>331</v>
      </c>
      <c r="C316">
        <v>5493</v>
      </c>
      <c r="D316" t="s">
        <v>985</v>
      </c>
      <c r="E316" t="s">
        <v>986</v>
      </c>
      <c r="F316" t="s">
        <v>625</v>
      </c>
      <c r="G316" t="s">
        <v>352</v>
      </c>
    </row>
    <row r="317" spans="1:13" x14ac:dyDescent="0.25">
      <c r="A317" s="35">
        <v>200398</v>
      </c>
      <c r="B317" s="32" t="s">
        <v>331</v>
      </c>
      <c r="C317">
        <v>5501</v>
      </c>
      <c r="D317" t="s">
        <v>987</v>
      </c>
      <c r="E317">
        <v>5501</v>
      </c>
      <c r="F317" t="s">
        <v>625</v>
      </c>
      <c r="G317" t="s">
        <v>339</v>
      </c>
      <c r="I317" t="s">
        <v>29</v>
      </c>
      <c r="J317" t="s">
        <v>988</v>
      </c>
      <c r="K317" t="s">
        <v>989</v>
      </c>
      <c r="L317" t="s">
        <v>990</v>
      </c>
      <c r="M317" t="s">
        <v>990</v>
      </c>
    </row>
    <row r="318" spans="1:13" x14ac:dyDescent="0.25">
      <c r="A318" s="35">
        <v>200414</v>
      </c>
      <c r="B318" s="32" t="s">
        <v>331</v>
      </c>
      <c r="C318">
        <v>5502</v>
      </c>
      <c r="D318" t="s">
        <v>991</v>
      </c>
      <c r="E318" t="s">
        <v>992</v>
      </c>
      <c r="F318" t="s">
        <v>625</v>
      </c>
      <c r="G318" t="s">
        <v>339</v>
      </c>
      <c r="I318" t="s">
        <v>438</v>
      </c>
      <c r="J318" t="s">
        <v>993</v>
      </c>
    </row>
    <row r="319" spans="1:13" x14ac:dyDescent="0.25">
      <c r="A319" s="35">
        <v>200423</v>
      </c>
      <c r="B319" s="32" t="s">
        <v>331</v>
      </c>
      <c r="C319">
        <v>5503</v>
      </c>
      <c r="D319" t="s">
        <v>991</v>
      </c>
      <c r="E319" t="s">
        <v>856</v>
      </c>
      <c r="F319" t="s">
        <v>625</v>
      </c>
      <c r="G319" t="s">
        <v>339</v>
      </c>
      <c r="I319" t="s">
        <v>29</v>
      </c>
      <c r="J319" t="s">
        <v>994</v>
      </c>
      <c r="L319" t="s">
        <v>995</v>
      </c>
    </row>
    <row r="320" spans="1:13" x14ac:dyDescent="0.25">
      <c r="A320" s="35"/>
      <c r="B320" s="32" t="s">
        <v>331</v>
      </c>
      <c r="C320">
        <v>5504</v>
      </c>
      <c r="D320" t="s">
        <v>996</v>
      </c>
      <c r="E320" t="s">
        <v>997</v>
      </c>
      <c r="F320" t="s">
        <v>625</v>
      </c>
      <c r="G320" t="s">
        <v>352</v>
      </c>
      <c r="J320" t="s">
        <v>998</v>
      </c>
    </row>
    <row r="321" spans="1:13" x14ac:dyDescent="0.25">
      <c r="A321" s="35"/>
      <c r="B321" s="32" t="s">
        <v>331</v>
      </c>
      <c r="C321">
        <v>5505</v>
      </c>
      <c r="D321" t="s">
        <v>991</v>
      </c>
      <c r="E321" t="s">
        <v>999</v>
      </c>
      <c r="F321" t="s">
        <v>625</v>
      </c>
      <c r="G321" t="s">
        <v>352</v>
      </c>
    </row>
    <row r="322" spans="1:13" x14ac:dyDescent="0.25">
      <c r="A322" s="35"/>
      <c r="B322" s="32" t="s">
        <v>331</v>
      </c>
      <c r="C322">
        <v>5506</v>
      </c>
      <c r="D322" t="s">
        <v>1000</v>
      </c>
      <c r="E322" t="s">
        <v>926</v>
      </c>
      <c r="F322" t="s">
        <v>334</v>
      </c>
      <c r="G322" t="s">
        <v>962</v>
      </c>
    </row>
    <row r="323" spans="1:13" x14ac:dyDescent="0.25">
      <c r="A323" s="35"/>
      <c r="B323" s="32" t="s">
        <v>331</v>
      </c>
      <c r="C323">
        <v>5507</v>
      </c>
      <c r="D323" t="s">
        <v>591</v>
      </c>
      <c r="E323" t="s">
        <v>1001</v>
      </c>
      <c r="F323" t="s">
        <v>625</v>
      </c>
      <c r="G323" t="s">
        <v>352</v>
      </c>
    </row>
    <row r="324" spans="1:13" x14ac:dyDescent="0.25">
      <c r="A324" s="35"/>
      <c r="B324" s="32" t="s">
        <v>331</v>
      </c>
      <c r="C324">
        <v>5510</v>
      </c>
      <c r="D324" t="s">
        <v>1002</v>
      </c>
      <c r="F324" t="s">
        <v>625</v>
      </c>
      <c r="G324" t="s">
        <v>352</v>
      </c>
    </row>
    <row r="325" spans="1:13" x14ac:dyDescent="0.25">
      <c r="A325" s="35"/>
      <c r="B325" s="32" t="s">
        <v>331</v>
      </c>
      <c r="C325">
        <v>5512</v>
      </c>
      <c r="D325" t="s">
        <v>1003</v>
      </c>
      <c r="F325" t="s">
        <v>625</v>
      </c>
      <c r="G325" t="s">
        <v>352</v>
      </c>
    </row>
    <row r="326" spans="1:13" x14ac:dyDescent="0.25">
      <c r="A326" s="35"/>
      <c r="B326" s="32" t="s">
        <v>331</v>
      </c>
      <c r="C326">
        <v>5513</v>
      </c>
      <c r="D326" t="s">
        <v>1004</v>
      </c>
      <c r="E326" t="s">
        <v>1005</v>
      </c>
      <c r="F326" t="s">
        <v>625</v>
      </c>
      <c r="G326" t="s">
        <v>962</v>
      </c>
    </row>
    <row r="327" spans="1:13" x14ac:dyDescent="0.25">
      <c r="A327" s="35"/>
      <c r="B327" s="32" t="s">
        <v>331</v>
      </c>
      <c r="C327">
        <v>5514</v>
      </c>
      <c r="D327" t="s">
        <v>1006</v>
      </c>
      <c r="F327" t="s">
        <v>625</v>
      </c>
      <c r="G327" t="s">
        <v>335</v>
      </c>
    </row>
    <row r="328" spans="1:13" x14ac:dyDescent="0.25">
      <c r="A328" s="35"/>
      <c r="B328" s="32" t="s">
        <v>331</v>
      </c>
      <c r="C328">
        <v>5515</v>
      </c>
      <c r="D328" t="s">
        <v>1007</v>
      </c>
      <c r="E328" t="s">
        <v>1008</v>
      </c>
      <c r="F328" t="s">
        <v>334</v>
      </c>
      <c r="G328" t="s">
        <v>962</v>
      </c>
    </row>
    <row r="329" spans="1:13" x14ac:dyDescent="0.25">
      <c r="A329" s="35"/>
      <c r="B329" s="32" t="s">
        <v>331</v>
      </c>
      <c r="C329">
        <v>5516</v>
      </c>
      <c r="D329" t="s">
        <v>1009</v>
      </c>
      <c r="E329" t="s">
        <v>1010</v>
      </c>
      <c r="F329" t="s">
        <v>625</v>
      </c>
      <c r="G329" t="s">
        <v>335</v>
      </c>
    </row>
    <row r="330" spans="1:13" x14ac:dyDescent="0.25">
      <c r="A330" s="35">
        <v>200396</v>
      </c>
      <c r="B330" s="32" t="s">
        <v>331</v>
      </c>
      <c r="C330">
        <v>5517</v>
      </c>
      <c r="D330" t="s">
        <v>963</v>
      </c>
      <c r="F330" t="s">
        <v>625</v>
      </c>
      <c r="G330" t="s">
        <v>339</v>
      </c>
      <c r="I330" t="s">
        <v>29</v>
      </c>
      <c r="J330" t="s">
        <v>1011</v>
      </c>
      <c r="K330" t="s">
        <v>1012</v>
      </c>
      <c r="L330" t="s">
        <v>1013</v>
      </c>
      <c r="M330" t="s">
        <v>1014</v>
      </c>
    </row>
    <row r="331" spans="1:13" x14ac:dyDescent="0.25">
      <c r="A331" s="35"/>
      <c r="B331" s="32" t="s">
        <v>331</v>
      </c>
      <c r="C331">
        <v>5518</v>
      </c>
      <c r="D331" t="s">
        <v>1015</v>
      </c>
      <c r="F331" t="s">
        <v>625</v>
      </c>
      <c r="G331" t="s">
        <v>352</v>
      </c>
    </row>
    <row r="332" spans="1:13" x14ac:dyDescent="0.25">
      <c r="A332" s="35"/>
      <c r="B332" s="32" t="s">
        <v>331</v>
      </c>
      <c r="C332">
        <v>5519</v>
      </c>
      <c r="D332" t="s">
        <v>1016</v>
      </c>
      <c r="E332" t="s">
        <v>489</v>
      </c>
      <c r="F332" t="s">
        <v>625</v>
      </c>
      <c r="G332" t="s">
        <v>352</v>
      </c>
      <c r="H332" t="s">
        <v>1017</v>
      </c>
    </row>
    <row r="333" spans="1:13" x14ac:dyDescent="0.25">
      <c r="A333" s="35"/>
      <c r="B333" s="32" t="s">
        <v>331</v>
      </c>
      <c r="C333">
        <v>5521</v>
      </c>
      <c r="D333" t="s">
        <v>1018</v>
      </c>
      <c r="E333" t="s">
        <v>527</v>
      </c>
      <c r="F333" t="s">
        <v>334</v>
      </c>
      <c r="G333" t="s">
        <v>352</v>
      </c>
      <c r="H333" t="s">
        <v>1017</v>
      </c>
    </row>
    <row r="334" spans="1:13" x14ac:dyDescent="0.25">
      <c r="A334" s="35"/>
      <c r="B334" s="32" t="s">
        <v>331</v>
      </c>
      <c r="C334">
        <v>5522</v>
      </c>
      <c r="D334" t="s">
        <v>991</v>
      </c>
      <c r="E334" t="s">
        <v>630</v>
      </c>
      <c r="F334" t="s">
        <v>625</v>
      </c>
      <c r="G334" t="s">
        <v>352</v>
      </c>
    </row>
    <row r="335" spans="1:13" x14ac:dyDescent="0.25">
      <c r="A335" s="35"/>
      <c r="B335" s="32" t="s">
        <v>331</v>
      </c>
      <c r="C335">
        <v>5530</v>
      </c>
      <c r="D335" t="s">
        <v>1019</v>
      </c>
      <c r="F335" t="s">
        <v>625</v>
      </c>
      <c r="G335" t="s">
        <v>335</v>
      </c>
    </row>
    <row r="336" spans="1:13" x14ac:dyDescent="0.25">
      <c r="A336" s="35"/>
      <c r="B336" s="32" t="s">
        <v>331</v>
      </c>
      <c r="C336">
        <v>5531</v>
      </c>
      <c r="D336" t="s">
        <v>1019</v>
      </c>
      <c r="F336" t="s">
        <v>625</v>
      </c>
      <c r="G336" t="s">
        <v>335</v>
      </c>
    </row>
    <row r="337" spans="1:13" x14ac:dyDescent="0.25">
      <c r="A337" s="35"/>
      <c r="B337" s="32" t="s">
        <v>331</v>
      </c>
      <c r="C337">
        <v>5532</v>
      </c>
      <c r="D337" t="s">
        <v>1019</v>
      </c>
      <c r="F337" t="s">
        <v>625</v>
      </c>
      <c r="G337" t="s">
        <v>335</v>
      </c>
    </row>
    <row r="338" spans="1:13" x14ac:dyDescent="0.25">
      <c r="A338" s="35"/>
      <c r="B338" s="32" t="s">
        <v>331</v>
      </c>
      <c r="C338">
        <v>5533</v>
      </c>
      <c r="D338" t="s">
        <v>1019</v>
      </c>
      <c r="F338" t="s">
        <v>625</v>
      </c>
      <c r="G338" t="s">
        <v>335</v>
      </c>
    </row>
    <row r="339" spans="1:13" x14ac:dyDescent="0.25">
      <c r="A339" s="35"/>
      <c r="B339" s="32" t="s">
        <v>331</v>
      </c>
      <c r="C339">
        <v>5534</v>
      </c>
      <c r="D339" t="s">
        <v>1019</v>
      </c>
      <c r="F339" t="s">
        <v>625</v>
      </c>
      <c r="G339" t="s">
        <v>335</v>
      </c>
    </row>
    <row r="340" spans="1:13" x14ac:dyDescent="0.25">
      <c r="A340" s="35"/>
      <c r="B340" s="32" t="s">
        <v>331</v>
      </c>
      <c r="C340">
        <v>5535</v>
      </c>
      <c r="D340" t="s">
        <v>1019</v>
      </c>
      <c r="F340" t="s">
        <v>625</v>
      </c>
      <c r="G340" t="s">
        <v>335</v>
      </c>
    </row>
    <row r="341" spans="1:13" x14ac:dyDescent="0.25">
      <c r="A341" s="35"/>
      <c r="B341" s="32" t="s">
        <v>331</v>
      </c>
      <c r="C341">
        <v>5536</v>
      </c>
      <c r="D341" t="s">
        <v>1019</v>
      </c>
      <c r="F341" t="s">
        <v>625</v>
      </c>
      <c r="G341" t="s">
        <v>335</v>
      </c>
    </row>
    <row r="342" spans="1:13" x14ac:dyDescent="0.25">
      <c r="A342" s="35"/>
      <c r="B342" s="32" t="s">
        <v>331</v>
      </c>
      <c r="C342">
        <v>5537</v>
      </c>
      <c r="D342" t="s">
        <v>1019</v>
      </c>
      <c r="F342" t="s">
        <v>625</v>
      </c>
      <c r="G342" t="s">
        <v>335</v>
      </c>
    </row>
    <row r="343" spans="1:13" x14ac:dyDescent="0.25">
      <c r="A343" s="35"/>
      <c r="B343" s="32" t="s">
        <v>331</v>
      </c>
      <c r="C343">
        <v>5538</v>
      </c>
      <c r="D343" t="s">
        <v>1019</v>
      </c>
      <c r="F343" t="s">
        <v>625</v>
      </c>
      <c r="G343" t="s">
        <v>335</v>
      </c>
    </row>
    <row r="344" spans="1:13" x14ac:dyDescent="0.25">
      <c r="A344" s="35"/>
      <c r="B344" s="32" t="s">
        <v>331</v>
      </c>
      <c r="C344">
        <v>5539</v>
      </c>
      <c r="D344" t="s">
        <v>1019</v>
      </c>
      <c r="F344" t="s">
        <v>625</v>
      </c>
      <c r="G344" t="s">
        <v>335</v>
      </c>
    </row>
    <row r="345" spans="1:13" x14ac:dyDescent="0.25">
      <c r="A345" s="35"/>
      <c r="B345" s="32" t="s">
        <v>331</v>
      </c>
      <c r="C345">
        <v>5545</v>
      </c>
      <c r="D345" t="s">
        <v>1020</v>
      </c>
      <c r="E345">
        <v>5545</v>
      </c>
      <c r="G345" t="s">
        <v>335</v>
      </c>
    </row>
    <row r="346" spans="1:13" x14ac:dyDescent="0.25">
      <c r="A346" s="35"/>
      <c r="B346" s="32" t="s">
        <v>331</v>
      </c>
      <c r="C346">
        <v>5564</v>
      </c>
      <c r="D346" t="s">
        <v>1021</v>
      </c>
      <c r="E346" t="s">
        <v>1022</v>
      </c>
      <c r="F346" t="s">
        <v>334</v>
      </c>
      <c r="G346" t="s">
        <v>335</v>
      </c>
    </row>
    <row r="347" spans="1:13" x14ac:dyDescent="0.25">
      <c r="A347" s="35"/>
      <c r="B347" s="32" t="s">
        <v>331</v>
      </c>
      <c r="C347">
        <v>5571</v>
      </c>
      <c r="D347" t="s">
        <v>1023</v>
      </c>
      <c r="E347" t="s">
        <v>1024</v>
      </c>
      <c r="F347" t="s">
        <v>625</v>
      </c>
      <c r="G347" t="s">
        <v>339</v>
      </c>
    </row>
    <row r="348" spans="1:13" x14ac:dyDescent="0.25">
      <c r="A348" s="35"/>
      <c r="B348" s="32" t="s">
        <v>331</v>
      </c>
      <c r="C348">
        <v>5572</v>
      </c>
      <c r="D348" t="s">
        <v>1023</v>
      </c>
      <c r="E348" t="s">
        <v>1025</v>
      </c>
      <c r="F348" t="s">
        <v>625</v>
      </c>
      <c r="G348" t="s">
        <v>339</v>
      </c>
    </row>
    <row r="349" spans="1:13" x14ac:dyDescent="0.25">
      <c r="A349" s="35"/>
      <c r="B349" s="32" t="s">
        <v>331</v>
      </c>
      <c r="C349">
        <v>5573</v>
      </c>
      <c r="D349" t="s">
        <v>1026</v>
      </c>
      <c r="E349" t="s">
        <v>438</v>
      </c>
      <c r="F349" t="s">
        <v>625</v>
      </c>
      <c r="G349" t="s">
        <v>339</v>
      </c>
    </row>
    <row r="350" spans="1:13" x14ac:dyDescent="0.25">
      <c r="A350" s="35"/>
      <c r="B350" s="32" t="s">
        <v>331</v>
      </c>
      <c r="C350">
        <v>5574</v>
      </c>
      <c r="D350" t="s">
        <v>1027</v>
      </c>
      <c r="E350" t="s">
        <v>1028</v>
      </c>
      <c r="F350" t="s">
        <v>625</v>
      </c>
      <c r="G350" t="s">
        <v>339</v>
      </c>
    </row>
    <row r="351" spans="1:13" x14ac:dyDescent="0.25">
      <c r="A351" s="35">
        <v>200355</v>
      </c>
      <c r="B351" s="32" t="s">
        <v>331</v>
      </c>
      <c r="C351">
        <v>5421</v>
      </c>
      <c r="D351" t="s">
        <v>1029</v>
      </c>
      <c r="E351" t="s">
        <v>1030</v>
      </c>
      <c r="F351" t="s">
        <v>338</v>
      </c>
      <c r="G351" t="s">
        <v>339</v>
      </c>
      <c r="I351" t="s">
        <v>1031</v>
      </c>
      <c r="J351" t="s">
        <v>1032</v>
      </c>
      <c r="K351" t="s">
        <v>1033</v>
      </c>
      <c r="L351" t="s">
        <v>1034</v>
      </c>
      <c r="M351" t="s">
        <v>1033</v>
      </c>
    </row>
    <row r="352" spans="1:13" x14ac:dyDescent="0.25">
      <c r="A352" s="35"/>
      <c r="B352" s="32" t="s">
        <v>331</v>
      </c>
      <c r="C352">
        <v>5611</v>
      </c>
      <c r="D352" t="s">
        <v>1035</v>
      </c>
      <c r="E352" t="s">
        <v>383</v>
      </c>
      <c r="F352" t="s">
        <v>334</v>
      </c>
      <c r="G352" t="s">
        <v>962</v>
      </c>
    </row>
    <row r="353" spans="1:13" x14ac:dyDescent="0.25">
      <c r="A353" s="35"/>
      <c r="B353" s="32" t="s">
        <v>331</v>
      </c>
      <c r="C353">
        <v>5614</v>
      </c>
      <c r="D353" t="s">
        <v>1036</v>
      </c>
      <c r="E353" t="s">
        <v>1037</v>
      </c>
      <c r="F353" t="s">
        <v>625</v>
      </c>
      <c r="G353" t="s">
        <v>352</v>
      </c>
    </row>
    <row r="354" spans="1:13" x14ac:dyDescent="0.25">
      <c r="A354" s="35"/>
      <c r="B354" s="32" t="s">
        <v>331</v>
      </c>
      <c r="C354">
        <v>5621</v>
      </c>
      <c r="D354" t="s">
        <v>1038</v>
      </c>
      <c r="E354" t="s">
        <v>1039</v>
      </c>
      <c r="F354" t="s">
        <v>334</v>
      </c>
      <c r="G354" t="s">
        <v>335</v>
      </c>
    </row>
    <row r="355" spans="1:13" x14ac:dyDescent="0.25">
      <c r="A355" s="35"/>
      <c r="B355" s="32" t="s">
        <v>331</v>
      </c>
      <c r="C355">
        <v>5630</v>
      </c>
      <c r="D355" t="s">
        <v>1040</v>
      </c>
      <c r="F355" t="s">
        <v>625</v>
      </c>
      <c r="G355" t="s">
        <v>335</v>
      </c>
    </row>
    <row r="356" spans="1:13" x14ac:dyDescent="0.25">
      <c r="A356" s="35"/>
      <c r="B356" s="32" t="s">
        <v>331</v>
      </c>
      <c r="C356">
        <v>5649</v>
      </c>
      <c r="D356" t="s">
        <v>806</v>
      </c>
      <c r="E356" t="s">
        <v>856</v>
      </c>
      <c r="G356" t="s">
        <v>775</v>
      </c>
      <c r="H356" t="s">
        <v>776</v>
      </c>
    </row>
    <row r="357" spans="1:13" x14ac:dyDescent="0.25">
      <c r="A357" s="35"/>
      <c r="B357" s="32" t="s">
        <v>331</v>
      </c>
      <c r="C357">
        <v>5654</v>
      </c>
      <c r="D357" t="s">
        <v>1041</v>
      </c>
      <c r="F357" t="s">
        <v>334</v>
      </c>
      <c r="G357" t="s">
        <v>335</v>
      </c>
    </row>
    <row r="358" spans="1:13" x14ac:dyDescent="0.25">
      <c r="A358" s="35"/>
      <c r="B358" s="32" t="s">
        <v>331</v>
      </c>
      <c r="C358">
        <v>5655</v>
      </c>
      <c r="D358" t="s">
        <v>1042</v>
      </c>
      <c r="E358" t="s">
        <v>416</v>
      </c>
      <c r="F358" t="s">
        <v>334</v>
      </c>
      <c r="G358" t="s">
        <v>775</v>
      </c>
    </row>
    <row r="359" spans="1:13" x14ac:dyDescent="0.25">
      <c r="A359" s="35"/>
      <c r="B359" s="32" t="s">
        <v>331</v>
      </c>
      <c r="C359">
        <v>5423</v>
      </c>
      <c r="D359" t="s">
        <v>1043</v>
      </c>
      <c r="F359" t="s">
        <v>338</v>
      </c>
      <c r="G359" t="s">
        <v>352</v>
      </c>
    </row>
    <row r="360" spans="1:13" x14ac:dyDescent="0.25">
      <c r="A360" s="35"/>
      <c r="B360" s="32" t="s">
        <v>331</v>
      </c>
      <c r="C360">
        <v>5674</v>
      </c>
      <c r="D360" t="s">
        <v>1044</v>
      </c>
      <c r="E360" t="s">
        <v>1045</v>
      </c>
      <c r="F360" t="s">
        <v>625</v>
      </c>
      <c r="G360" t="s">
        <v>352</v>
      </c>
    </row>
    <row r="361" spans="1:13" x14ac:dyDescent="0.25">
      <c r="A361" s="35"/>
      <c r="B361" s="32" t="s">
        <v>331</v>
      </c>
      <c r="C361">
        <v>5675</v>
      </c>
      <c r="D361" t="s">
        <v>1044</v>
      </c>
      <c r="E361" t="s">
        <v>1046</v>
      </c>
      <c r="F361" t="s">
        <v>625</v>
      </c>
      <c r="G361" t="s">
        <v>352</v>
      </c>
    </row>
    <row r="362" spans="1:13" x14ac:dyDescent="0.25">
      <c r="A362" s="35"/>
      <c r="B362" s="32" t="s">
        <v>331</v>
      </c>
      <c r="C362">
        <v>5680</v>
      </c>
      <c r="D362" t="s">
        <v>1047</v>
      </c>
      <c r="E362" t="s">
        <v>593</v>
      </c>
      <c r="F362" t="s">
        <v>625</v>
      </c>
      <c r="G362" t="s">
        <v>335</v>
      </c>
    </row>
    <row r="363" spans="1:13" x14ac:dyDescent="0.25">
      <c r="A363" s="35"/>
      <c r="B363" s="32" t="s">
        <v>331</v>
      </c>
      <c r="C363">
        <v>5682</v>
      </c>
      <c r="D363" t="s">
        <v>1047</v>
      </c>
      <c r="E363" t="s">
        <v>1048</v>
      </c>
      <c r="F363" t="s">
        <v>625</v>
      </c>
      <c r="G363" t="s">
        <v>335</v>
      </c>
    </row>
    <row r="364" spans="1:13" x14ac:dyDescent="0.25">
      <c r="A364" s="35"/>
      <c r="B364" s="32" t="s">
        <v>331</v>
      </c>
      <c r="C364">
        <v>5700</v>
      </c>
      <c r="D364" t="s">
        <v>1049</v>
      </c>
      <c r="E364" t="s">
        <v>1050</v>
      </c>
      <c r="F364" t="s">
        <v>1051</v>
      </c>
      <c r="G364" t="s">
        <v>352</v>
      </c>
    </row>
    <row r="365" spans="1:13" x14ac:dyDescent="0.25">
      <c r="A365" s="35"/>
      <c r="B365" s="32" t="s">
        <v>331</v>
      </c>
      <c r="C365">
        <v>5424</v>
      </c>
      <c r="D365" t="s">
        <v>963</v>
      </c>
      <c r="F365" t="s">
        <v>338</v>
      </c>
      <c r="G365" t="s">
        <v>721</v>
      </c>
    </row>
    <row r="366" spans="1:13" x14ac:dyDescent="0.25">
      <c r="A366" s="35"/>
      <c r="B366" s="32" t="s">
        <v>331</v>
      </c>
      <c r="C366">
        <v>5430</v>
      </c>
      <c r="D366" t="s">
        <v>1052</v>
      </c>
      <c r="E366" t="s">
        <v>1053</v>
      </c>
      <c r="F366" t="s">
        <v>338</v>
      </c>
      <c r="G366" t="s">
        <v>352</v>
      </c>
      <c r="I366" t="s">
        <v>340</v>
      </c>
      <c r="J366" t="s">
        <v>1054</v>
      </c>
      <c r="K366" t="s">
        <v>1053</v>
      </c>
      <c r="M366" t="s">
        <v>648</v>
      </c>
    </row>
    <row r="367" spans="1:13" x14ac:dyDescent="0.25">
      <c r="A367" s="35"/>
      <c r="B367" s="32" t="s">
        <v>331</v>
      </c>
      <c r="C367">
        <v>5435</v>
      </c>
      <c r="D367" t="s">
        <v>1055</v>
      </c>
      <c r="E367" t="s">
        <v>1056</v>
      </c>
      <c r="F367" t="s">
        <v>338</v>
      </c>
      <c r="G367" t="s">
        <v>352</v>
      </c>
      <c r="H367" t="s">
        <v>656</v>
      </c>
      <c r="I367" t="s">
        <v>340</v>
      </c>
      <c r="M367" t="s">
        <v>390</v>
      </c>
    </row>
    <row r="368" spans="1:13" x14ac:dyDescent="0.25">
      <c r="A368" s="35"/>
      <c r="B368" s="32" t="s">
        <v>331</v>
      </c>
      <c r="C368">
        <v>5723</v>
      </c>
      <c r="D368" t="s">
        <v>1057</v>
      </c>
      <c r="F368" t="s">
        <v>334</v>
      </c>
      <c r="G368" t="s">
        <v>1058</v>
      </c>
      <c r="J368" t="s">
        <v>1059</v>
      </c>
      <c r="K368" t="s">
        <v>512</v>
      </c>
    </row>
    <row r="369" spans="1:13" x14ac:dyDescent="0.25">
      <c r="A369" s="35"/>
      <c r="B369" s="32" t="s">
        <v>331</v>
      </c>
      <c r="C369">
        <v>5725</v>
      </c>
      <c r="D369" t="s">
        <v>1060</v>
      </c>
      <c r="E369" t="s">
        <v>593</v>
      </c>
      <c r="F369" t="s">
        <v>625</v>
      </c>
      <c r="G369" t="s">
        <v>339</v>
      </c>
      <c r="I369" t="s">
        <v>438</v>
      </c>
      <c r="J369" t="s">
        <v>1061</v>
      </c>
      <c r="K369" t="s">
        <v>1062</v>
      </c>
      <c r="L369" t="s">
        <v>1063</v>
      </c>
    </row>
    <row r="370" spans="1:13" x14ac:dyDescent="0.25">
      <c r="A370" s="35"/>
      <c r="B370" s="32" t="s">
        <v>331</v>
      </c>
      <c r="C370">
        <v>5600</v>
      </c>
      <c r="D370" t="s">
        <v>1064</v>
      </c>
      <c r="E370" t="s">
        <v>650</v>
      </c>
      <c r="F370" t="s">
        <v>338</v>
      </c>
      <c r="G370" t="s">
        <v>339</v>
      </c>
      <c r="J370" t="s">
        <v>1065</v>
      </c>
      <c r="M370" t="s">
        <v>621</v>
      </c>
    </row>
    <row r="371" spans="1:13" x14ac:dyDescent="0.25">
      <c r="A371" s="35"/>
      <c r="B371" s="32" t="s">
        <v>331</v>
      </c>
      <c r="C371">
        <v>5663</v>
      </c>
      <c r="D371" t="s">
        <v>1066</v>
      </c>
      <c r="E371" t="s">
        <v>1066</v>
      </c>
      <c r="F371" t="s">
        <v>338</v>
      </c>
      <c r="G371" t="s">
        <v>335</v>
      </c>
    </row>
    <row r="372" spans="1:13" x14ac:dyDescent="0.25">
      <c r="A372" s="35"/>
      <c r="B372" s="32" t="s">
        <v>331</v>
      </c>
      <c r="C372">
        <v>5706</v>
      </c>
      <c r="D372" t="s">
        <v>1067</v>
      </c>
      <c r="E372" t="s">
        <v>737</v>
      </c>
      <c r="F372" t="s">
        <v>338</v>
      </c>
      <c r="G372" t="s">
        <v>352</v>
      </c>
      <c r="H372" t="s">
        <v>1068</v>
      </c>
      <c r="I372" t="s">
        <v>340</v>
      </c>
      <c r="J372" t="s">
        <v>1069</v>
      </c>
      <c r="K372" t="s">
        <v>1070</v>
      </c>
      <c r="M372" t="s">
        <v>342</v>
      </c>
    </row>
    <row r="373" spans="1:13" x14ac:dyDescent="0.25">
      <c r="A373" s="35"/>
      <c r="B373" s="32" t="s">
        <v>331</v>
      </c>
      <c r="C373">
        <v>5726</v>
      </c>
      <c r="D373" t="s">
        <v>1071</v>
      </c>
      <c r="E373" t="s">
        <v>454</v>
      </c>
      <c r="F373" t="s">
        <v>338</v>
      </c>
      <c r="G373" t="s">
        <v>339</v>
      </c>
      <c r="H373" t="s">
        <v>401</v>
      </c>
    </row>
    <row r="374" spans="1:13" x14ac:dyDescent="0.25">
      <c r="A374" s="35"/>
      <c r="B374" s="32" t="s">
        <v>331</v>
      </c>
      <c r="C374">
        <v>5727</v>
      </c>
      <c r="D374" t="s">
        <v>1071</v>
      </c>
      <c r="E374" t="s">
        <v>895</v>
      </c>
      <c r="F374" t="s">
        <v>338</v>
      </c>
      <c r="G374" t="s">
        <v>339</v>
      </c>
      <c r="H374" t="s">
        <v>401</v>
      </c>
      <c r="J374" t="s">
        <v>1072</v>
      </c>
      <c r="K374" t="s">
        <v>1073</v>
      </c>
    </row>
    <row r="375" spans="1:13" x14ac:dyDescent="0.25">
      <c r="A375" s="35">
        <v>200417</v>
      </c>
      <c r="B375" s="32" t="s">
        <v>331</v>
      </c>
      <c r="C375">
        <v>5735</v>
      </c>
      <c r="D375" t="s">
        <v>972</v>
      </c>
      <c r="E375" t="s">
        <v>1074</v>
      </c>
      <c r="F375" t="s">
        <v>625</v>
      </c>
      <c r="G375" t="s">
        <v>339</v>
      </c>
      <c r="I375" t="s">
        <v>438</v>
      </c>
      <c r="J375" t="s">
        <v>1075</v>
      </c>
      <c r="K375" t="s">
        <v>1076</v>
      </c>
      <c r="L375" t="s">
        <v>1077</v>
      </c>
    </row>
    <row r="376" spans="1:13" x14ac:dyDescent="0.25">
      <c r="A376" s="35"/>
      <c r="B376" s="32" t="s">
        <v>331</v>
      </c>
      <c r="C376">
        <v>5750</v>
      </c>
      <c r="D376" t="s">
        <v>1078</v>
      </c>
      <c r="F376" t="s">
        <v>334</v>
      </c>
      <c r="G376" t="s">
        <v>352</v>
      </c>
    </row>
    <row r="377" spans="1:13" x14ac:dyDescent="0.25">
      <c r="A377" s="35">
        <v>200415</v>
      </c>
      <c r="B377" s="32" t="s">
        <v>331</v>
      </c>
      <c r="C377">
        <v>5754</v>
      </c>
      <c r="D377" t="s">
        <v>1079</v>
      </c>
      <c r="E377" t="s">
        <v>1080</v>
      </c>
      <c r="F377" t="s">
        <v>625</v>
      </c>
      <c r="G377" t="s">
        <v>339</v>
      </c>
      <c r="I377" t="s">
        <v>438</v>
      </c>
      <c r="J377" t="s">
        <v>1081</v>
      </c>
      <c r="K377" t="s">
        <v>1079</v>
      </c>
      <c r="L377" t="s">
        <v>1082</v>
      </c>
    </row>
    <row r="378" spans="1:13" x14ac:dyDescent="0.25">
      <c r="A378" s="35"/>
      <c r="B378" s="32" t="s">
        <v>331</v>
      </c>
      <c r="C378">
        <v>5755</v>
      </c>
      <c r="D378" t="s">
        <v>1083</v>
      </c>
      <c r="E378" t="s">
        <v>1084</v>
      </c>
      <c r="F378" t="s">
        <v>625</v>
      </c>
      <c r="G378" t="s">
        <v>962</v>
      </c>
    </row>
    <row r="379" spans="1:13" x14ac:dyDescent="0.25">
      <c r="A379" s="35"/>
      <c r="B379" s="32" t="s">
        <v>331</v>
      </c>
      <c r="C379">
        <v>5756</v>
      </c>
      <c r="D379" t="s">
        <v>1085</v>
      </c>
      <c r="E379" t="s">
        <v>593</v>
      </c>
      <c r="F379" t="s">
        <v>625</v>
      </c>
      <c r="G379" t="s">
        <v>352</v>
      </c>
      <c r="H379" t="s">
        <v>1017</v>
      </c>
    </row>
    <row r="380" spans="1:13" x14ac:dyDescent="0.25">
      <c r="A380" s="35"/>
      <c r="B380" s="32" t="s">
        <v>331</v>
      </c>
      <c r="C380">
        <v>5728</v>
      </c>
      <c r="D380" t="s">
        <v>1071</v>
      </c>
      <c r="E380" t="s">
        <v>894</v>
      </c>
      <c r="F380" t="s">
        <v>338</v>
      </c>
      <c r="G380" t="s">
        <v>339</v>
      </c>
      <c r="H380" t="s">
        <v>401</v>
      </c>
    </row>
    <row r="381" spans="1:13" x14ac:dyDescent="0.25">
      <c r="A381" s="35"/>
      <c r="B381" s="32" t="s">
        <v>331</v>
      </c>
      <c r="C381">
        <v>5758</v>
      </c>
      <c r="D381" t="s">
        <v>1086</v>
      </c>
      <c r="E381">
        <v>5758</v>
      </c>
      <c r="F381" t="s">
        <v>625</v>
      </c>
      <c r="G381" t="s">
        <v>352</v>
      </c>
    </row>
    <row r="382" spans="1:13" x14ac:dyDescent="0.25">
      <c r="A382" s="35"/>
      <c r="B382" s="32" t="s">
        <v>331</v>
      </c>
      <c r="C382">
        <v>5760</v>
      </c>
      <c r="D382" t="s">
        <v>1087</v>
      </c>
      <c r="E382" t="s">
        <v>396</v>
      </c>
      <c r="F382" t="s">
        <v>625</v>
      </c>
      <c r="G382" t="s">
        <v>962</v>
      </c>
    </row>
    <row r="383" spans="1:13" x14ac:dyDescent="0.25">
      <c r="A383" s="35"/>
      <c r="B383" s="32" t="s">
        <v>331</v>
      </c>
      <c r="C383">
        <v>5767</v>
      </c>
      <c r="D383" t="s">
        <v>1088</v>
      </c>
      <c r="E383" t="s">
        <v>885</v>
      </c>
      <c r="F383" t="s">
        <v>625</v>
      </c>
      <c r="G383" t="s">
        <v>352</v>
      </c>
      <c r="H383" t="s">
        <v>656</v>
      </c>
    </row>
    <row r="384" spans="1:13" x14ac:dyDescent="0.25">
      <c r="A384" s="35"/>
      <c r="B384" s="32" t="s">
        <v>331</v>
      </c>
      <c r="C384">
        <v>5780</v>
      </c>
      <c r="D384" t="s">
        <v>632</v>
      </c>
      <c r="E384">
        <v>5780</v>
      </c>
      <c r="F384" t="s">
        <v>625</v>
      </c>
      <c r="G384" t="s">
        <v>352</v>
      </c>
    </row>
    <row r="385" spans="1:12" x14ac:dyDescent="0.25">
      <c r="A385" s="35"/>
      <c r="B385" s="32" t="s">
        <v>331</v>
      </c>
      <c r="C385">
        <v>5781</v>
      </c>
      <c r="D385" t="s">
        <v>632</v>
      </c>
      <c r="E385">
        <v>5781</v>
      </c>
      <c r="F385" t="s">
        <v>625</v>
      </c>
      <c r="G385" t="s">
        <v>352</v>
      </c>
    </row>
    <row r="386" spans="1:12" x14ac:dyDescent="0.25">
      <c r="A386" s="35"/>
      <c r="B386" s="32" t="s">
        <v>331</v>
      </c>
      <c r="C386">
        <v>5793</v>
      </c>
      <c r="D386" t="s">
        <v>1089</v>
      </c>
      <c r="E386" t="s">
        <v>1090</v>
      </c>
      <c r="F386" t="s">
        <v>625</v>
      </c>
      <c r="G386" t="s">
        <v>962</v>
      </c>
      <c r="H386" t="s">
        <v>899</v>
      </c>
    </row>
    <row r="387" spans="1:12" x14ac:dyDescent="0.25">
      <c r="A387" s="35"/>
      <c r="B387" s="32" t="s">
        <v>331</v>
      </c>
      <c r="C387">
        <v>5800</v>
      </c>
      <c r="D387" t="s">
        <v>1091</v>
      </c>
      <c r="F387" t="s">
        <v>625</v>
      </c>
      <c r="G387" t="s">
        <v>352</v>
      </c>
    </row>
    <row r="388" spans="1:12" x14ac:dyDescent="0.25">
      <c r="A388" s="35"/>
      <c r="B388" s="32" t="s">
        <v>331</v>
      </c>
      <c r="C388">
        <v>5804</v>
      </c>
      <c r="D388" t="s">
        <v>647</v>
      </c>
      <c r="E388" t="s">
        <v>1092</v>
      </c>
      <c r="F388" t="s">
        <v>625</v>
      </c>
      <c r="G388" t="s">
        <v>352</v>
      </c>
    </row>
    <row r="389" spans="1:12" x14ac:dyDescent="0.25">
      <c r="A389" s="35"/>
      <c r="B389" s="32" t="s">
        <v>331</v>
      </c>
      <c r="C389">
        <v>5806</v>
      </c>
      <c r="D389" t="s">
        <v>1093</v>
      </c>
      <c r="E389" t="s">
        <v>1094</v>
      </c>
      <c r="F389" t="s">
        <v>625</v>
      </c>
      <c r="G389" t="s">
        <v>352</v>
      </c>
    </row>
    <row r="390" spans="1:12" x14ac:dyDescent="0.25">
      <c r="A390" s="35"/>
      <c r="B390" s="32" t="s">
        <v>331</v>
      </c>
      <c r="C390">
        <v>5807</v>
      </c>
      <c r="D390" t="s">
        <v>1095</v>
      </c>
      <c r="E390" t="s">
        <v>1096</v>
      </c>
      <c r="F390" t="s">
        <v>625</v>
      </c>
      <c r="G390" t="s">
        <v>774</v>
      </c>
    </row>
    <row r="391" spans="1:12" x14ac:dyDescent="0.25">
      <c r="A391" s="35"/>
      <c r="B391" s="32" t="s">
        <v>331</v>
      </c>
      <c r="C391">
        <v>5730</v>
      </c>
      <c r="D391" t="s">
        <v>1097</v>
      </c>
      <c r="E391" t="s">
        <v>1098</v>
      </c>
      <c r="F391" t="s">
        <v>338</v>
      </c>
      <c r="G391" t="s">
        <v>352</v>
      </c>
    </row>
    <row r="392" spans="1:12" x14ac:dyDescent="0.25">
      <c r="A392" s="35">
        <v>204405</v>
      </c>
      <c r="B392" s="32" t="s">
        <v>331</v>
      </c>
      <c r="C392">
        <v>5814</v>
      </c>
      <c r="D392" t="s">
        <v>1099</v>
      </c>
      <c r="E392">
        <v>5814</v>
      </c>
      <c r="F392" t="s">
        <v>625</v>
      </c>
      <c r="G392" t="s">
        <v>339</v>
      </c>
      <c r="I392" t="s">
        <v>29</v>
      </c>
      <c r="J392" t="s">
        <v>1099</v>
      </c>
      <c r="K392" s="54" t="s">
        <v>1099</v>
      </c>
      <c r="L392" t="s">
        <v>591</v>
      </c>
    </row>
    <row r="393" spans="1:12" x14ac:dyDescent="0.25">
      <c r="A393" s="35">
        <v>200406</v>
      </c>
      <c r="B393" s="32" t="s">
        <v>331</v>
      </c>
      <c r="C393">
        <v>5816</v>
      </c>
      <c r="D393" t="s">
        <v>1100</v>
      </c>
      <c r="E393">
        <v>5816</v>
      </c>
      <c r="F393" t="s">
        <v>625</v>
      </c>
      <c r="G393" t="s">
        <v>339</v>
      </c>
      <c r="I393" t="s">
        <v>29</v>
      </c>
      <c r="J393" t="s">
        <v>1100</v>
      </c>
      <c r="K393" t="s">
        <v>1100</v>
      </c>
      <c r="L393" t="s">
        <v>591</v>
      </c>
    </row>
    <row r="394" spans="1:12" x14ac:dyDescent="0.25">
      <c r="A394" s="35"/>
      <c r="B394" s="32" t="s">
        <v>331</v>
      </c>
      <c r="C394">
        <v>5817</v>
      </c>
      <c r="D394" t="s">
        <v>1101</v>
      </c>
      <c r="E394" t="s">
        <v>1102</v>
      </c>
      <c r="F394" t="s">
        <v>334</v>
      </c>
      <c r="G394" t="s">
        <v>962</v>
      </c>
    </row>
    <row r="395" spans="1:12" x14ac:dyDescent="0.25">
      <c r="A395" s="35"/>
      <c r="B395" s="32" t="s">
        <v>331</v>
      </c>
      <c r="C395">
        <v>5819</v>
      </c>
      <c r="D395" t="s">
        <v>1103</v>
      </c>
      <c r="E395" t="s">
        <v>1104</v>
      </c>
      <c r="F395" t="s">
        <v>334</v>
      </c>
      <c r="G395" t="s">
        <v>962</v>
      </c>
    </row>
    <row r="396" spans="1:12" x14ac:dyDescent="0.25">
      <c r="A396" s="35"/>
      <c r="B396" s="32" t="s">
        <v>331</v>
      </c>
      <c r="C396">
        <v>5823</v>
      </c>
      <c r="D396" t="s">
        <v>975</v>
      </c>
      <c r="E396" t="s">
        <v>589</v>
      </c>
      <c r="F396" t="s">
        <v>334</v>
      </c>
      <c r="G396" t="s">
        <v>1058</v>
      </c>
      <c r="H396" t="s">
        <v>1105</v>
      </c>
      <c r="J396" t="s">
        <v>586</v>
      </c>
      <c r="K396" t="s">
        <v>587</v>
      </c>
    </row>
    <row r="397" spans="1:12" x14ac:dyDescent="0.25">
      <c r="A397" s="35"/>
      <c r="B397" s="32" t="s">
        <v>331</v>
      </c>
      <c r="C397">
        <v>5827</v>
      </c>
      <c r="D397" t="s">
        <v>332</v>
      </c>
      <c r="E397" t="s">
        <v>986</v>
      </c>
      <c r="F397" t="s">
        <v>334</v>
      </c>
      <c r="G397" t="s">
        <v>1106</v>
      </c>
    </row>
    <row r="398" spans="1:12" x14ac:dyDescent="0.25">
      <c r="A398" s="35"/>
      <c r="B398" s="32" t="s">
        <v>331</v>
      </c>
      <c r="C398">
        <v>5828</v>
      </c>
      <c r="D398" t="s">
        <v>1107</v>
      </c>
      <c r="E398" t="s">
        <v>1108</v>
      </c>
      <c r="F398" t="s">
        <v>334</v>
      </c>
      <c r="G398" t="s">
        <v>962</v>
      </c>
    </row>
    <row r="399" spans="1:12" x14ac:dyDescent="0.25">
      <c r="A399" s="35"/>
      <c r="B399" s="32" t="s">
        <v>331</v>
      </c>
      <c r="C399">
        <v>5830</v>
      </c>
      <c r="D399" t="s">
        <v>438</v>
      </c>
      <c r="F399" t="s">
        <v>625</v>
      </c>
      <c r="G399" t="s">
        <v>352</v>
      </c>
    </row>
    <row r="400" spans="1:12" x14ac:dyDescent="0.25">
      <c r="A400" s="35"/>
      <c r="B400" s="32" t="s">
        <v>331</v>
      </c>
      <c r="C400">
        <v>5833</v>
      </c>
      <c r="D400" t="s">
        <v>630</v>
      </c>
      <c r="E400" t="s">
        <v>1109</v>
      </c>
      <c r="F400" t="s">
        <v>625</v>
      </c>
      <c r="G400" t="s">
        <v>352</v>
      </c>
    </row>
    <row r="401" spans="1:13" x14ac:dyDescent="0.25">
      <c r="A401" s="35"/>
      <c r="B401" s="32" t="s">
        <v>331</v>
      </c>
      <c r="C401">
        <v>5840</v>
      </c>
      <c r="D401" t="s">
        <v>1110</v>
      </c>
      <c r="F401" t="s">
        <v>625</v>
      </c>
      <c r="G401" t="s">
        <v>352</v>
      </c>
    </row>
    <row r="402" spans="1:13" x14ac:dyDescent="0.25">
      <c r="A402" s="35"/>
      <c r="B402" s="32" t="s">
        <v>331</v>
      </c>
      <c r="C402">
        <v>5841</v>
      </c>
      <c r="D402" t="s">
        <v>1111</v>
      </c>
      <c r="E402" t="s">
        <v>1005</v>
      </c>
      <c r="F402" t="s">
        <v>334</v>
      </c>
      <c r="G402" t="s">
        <v>1058</v>
      </c>
      <c r="I402" t="s">
        <v>29</v>
      </c>
      <c r="J402" t="s">
        <v>737</v>
      </c>
      <c r="K402" t="s">
        <v>1112</v>
      </c>
      <c r="L402" t="s">
        <v>1113</v>
      </c>
    </row>
    <row r="403" spans="1:13" x14ac:dyDescent="0.25">
      <c r="A403" s="35"/>
      <c r="B403" s="32" t="s">
        <v>331</v>
      </c>
      <c r="C403">
        <v>5842</v>
      </c>
      <c r="D403" t="s">
        <v>996</v>
      </c>
      <c r="E403" t="s">
        <v>997</v>
      </c>
      <c r="F403" t="s">
        <v>334</v>
      </c>
      <c r="G403" t="s">
        <v>1114</v>
      </c>
    </row>
    <row r="404" spans="1:13" x14ac:dyDescent="0.25">
      <c r="A404" s="35">
        <v>200399</v>
      </c>
      <c r="B404" s="32" t="s">
        <v>331</v>
      </c>
      <c r="C404">
        <v>5844</v>
      </c>
      <c r="D404" t="s">
        <v>1115</v>
      </c>
      <c r="E404" t="s">
        <v>1116</v>
      </c>
      <c r="F404" t="s">
        <v>334</v>
      </c>
      <c r="G404" t="s">
        <v>339</v>
      </c>
      <c r="I404" t="s">
        <v>29</v>
      </c>
      <c r="J404" t="s">
        <v>737</v>
      </c>
      <c r="K404" t="s">
        <v>1112</v>
      </c>
      <c r="L404" t="s">
        <v>1113</v>
      </c>
      <c r="M404" t="s">
        <v>1113</v>
      </c>
    </row>
    <row r="405" spans="1:13" x14ac:dyDescent="0.25">
      <c r="A405" s="35">
        <v>200400</v>
      </c>
      <c r="B405" s="32" t="s">
        <v>331</v>
      </c>
      <c r="C405">
        <v>5845</v>
      </c>
      <c r="D405" t="s">
        <v>1117</v>
      </c>
      <c r="F405" t="s">
        <v>625</v>
      </c>
      <c r="G405" t="s">
        <v>339</v>
      </c>
      <c r="I405" t="s">
        <v>29</v>
      </c>
      <c r="J405" t="s">
        <v>1118</v>
      </c>
      <c r="K405" t="s">
        <v>1119</v>
      </c>
      <c r="L405" t="s">
        <v>1113</v>
      </c>
      <c r="M405" t="s">
        <v>1120</v>
      </c>
    </row>
    <row r="406" spans="1:13" x14ac:dyDescent="0.25">
      <c r="A406" s="35"/>
      <c r="B406" s="32" t="s">
        <v>331</v>
      </c>
      <c r="C406">
        <v>5809</v>
      </c>
      <c r="D406" t="s">
        <v>1121</v>
      </c>
      <c r="E406" t="s">
        <v>1122</v>
      </c>
      <c r="F406" t="s">
        <v>338</v>
      </c>
      <c r="G406" t="s">
        <v>352</v>
      </c>
      <c r="H406" t="s">
        <v>1017</v>
      </c>
      <c r="I406" t="s">
        <v>438</v>
      </c>
    </row>
    <row r="407" spans="1:13" x14ac:dyDescent="0.25">
      <c r="A407" s="35"/>
      <c r="B407" s="32" t="s">
        <v>331</v>
      </c>
      <c r="C407">
        <v>5869</v>
      </c>
      <c r="D407" t="s">
        <v>1123</v>
      </c>
      <c r="E407" t="s">
        <v>1124</v>
      </c>
      <c r="F407" t="s">
        <v>334</v>
      </c>
      <c r="G407" t="s">
        <v>339</v>
      </c>
      <c r="J407" t="s">
        <v>1065</v>
      </c>
      <c r="M407" t="s">
        <v>621</v>
      </c>
    </row>
    <row r="408" spans="1:13" x14ac:dyDescent="0.25">
      <c r="A408" s="35"/>
      <c r="B408" s="32" t="s">
        <v>331</v>
      </c>
      <c r="C408">
        <v>5876</v>
      </c>
      <c r="D408" t="s">
        <v>1125</v>
      </c>
      <c r="E408">
        <v>5876</v>
      </c>
      <c r="F408" t="s">
        <v>625</v>
      </c>
      <c r="G408" t="s">
        <v>352</v>
      </c>
    </row>
    <row r="409" spans="1:13" x14ac:dyDescent="0.25">
      <c r="A409" s="35"/>
      <c r="B409" s="32" t="s">
        <v>331</v>
      </c>
      <c r="C409">
        <v>5891</v>
      </c>
      <c r="D409" t="s">
        <v>1126</v>
      </c>
      <c r="F409" t="s">
        <v>334</v>
      </c>
      <c r="G409" t="s">
        <v>352</v>
      </c>
    </row>
    <row r="410" spans="1:13" x14ac:dyDescent="0.25">
      <c r="A410" s="50"/>
      <c r="B410" s="51" t="s">
        <v>331</v>
      </c>
      <c r="C410" s="52">
        <v>5900</v>
      </c>
      <c r="D410" s="52" t="s">
        <v>1127</v>
      </c>
      <c r="E410" s="52"/>
      <c r="F410" s="52" t="s">
        <v>1128</v>
      </c>
      <c r="G410" s="52" t="s">
        <v>339</v>
      </c>
      <c r="H410" s="52"/>
      <c r="I410" s="52" t="s">
        <v>1129</v>
      </c>
      <c r="J410" s="52" t="s">
        <v>1130</v>
      </c>
      <c r="K410" s="52"/>
      <c r="L410" s="52"/>
      <c r="M410" s="52" t="s">
        <v>1127</v>
      </c>
    </row>
    <row r="411" spans="1:13" x14ac:dyDescent="0.25">
      <c r="A411" s="50"/>
      <c r="B411" s="51" t="s">
        <v>331</v>
      </c>
      <c r="C411" s="52">
        <v>5901</v>
      </c>
      <c r="D411" s="52" t="s">
        <v>1131</v>
      </c>
      <c r="E411" s="52"/>
      <c r="F411" s="52" t="s">
        <v>1128</v>
      </c>
      <c r="G411" s="52" t="s">
        <v>339</v>
      </c>
      <c r="H411" s="52"/>
      <c r="I411" s="52" t="s">
        <v>1129</v>
      </c>
      <c r="J411" s="52" t="s">
        <v>1130</v>
      </c>
      <c r="K411" s="52"/>
      <c r="L411" s="52"/>
      <c r="M411" s="52" t="s">
        <v>1127</v>
      </c>
    </row>
    <row r="412" spans="1:13" x14ac:dyDescent="0.25">
      <c r="A412" s="50"/>
      <c r="B412" s="51" t="s">
        <v>331</v>
      </c>
      <c r="C412" s="52">
        <v>5902</v>
      </c>
      <c r="D412" s="52" t="s">
        <v>1131</v>
      </c>
      <c r="E412" s="52"/>
      <c r="F412" s="52" t="s">
        <v>1128</v>
      </c>
      <c r="G412" s="52" t="s">
        <v>339</v>
      </c>
      <c r="H412" s="52"/>
      <c r="I412" s="52" t="s">
        <v>1129</v>
      </c>
      <c r="J412" s="52" t="s">
        <v>1130</v>
      </c>
      <c r="K412" s="52"/>
      <c r="L412" s="52"/>
      <c r="M412" s="52" t="s">
        <v>1127</v>
      </c>
    </row>
    <row r="413" spans="1:13" x14ac:dyDescent="0.25">
      <c r="A413" s="50"/>
      <c r="B413" s="51" t="s">
        <v>331</v>
      </c>
      <c r="C413" s="52">
        <v>5903</v>
      </c>
      <c r="D413" s="52" t="s">
        <v>1132</v>
      </c>
      <c r="E413" s="52"/>
      <c r="F413" s="52" t="s">
        <v>1128</v>
      </c>
      <c r="G413" s="52" t="s">
        <v>339</v>
      </c>
      <c r="H413" s="52"/>
      <c r="I413" s="52" t="s">
        <v>1129</v>
      </c>
      <c r="J413" s="52" t="s">
        <v>1130</v>
      </c>
      <c r="K413" s="52"/>
      <c r="L413" s="52"/>
      <c r="M413" s="52" t="s">
        <v>1127</v>
      </c>
    </row>
    <row r="414" spans="1:13" x14ac:dyDescent="0.25">
      <c r="A414" s="35"/>
      <c r="B414" s="32" t="s">
        <v>331</v>
      </c>
      <c r="C414">
        <v>5904</v>
      </c>
      <c r="D414" t="s">
        <v>1133</v>
      </c>
      <c r="F414" t="s">
        <v>1128</v>
      </c>
      <c r="G414" t="s">
        <v>335</v>
      </c>
    </row>
    <row r="415" spans="1:13" x14ac:dyDescent="0.25">
      <c r="A415" s="35"/>
      <c r="B415" s="32" t="s">
        <v>331</v>
      </c>
      <c r="C415">
        <v>5905</v>
      </c>
      <c r="D415" t="s">
        <v>1134</v>
      </c>
      <c r="F415" t="s">
        <v>1128</v>
      </c>
      <c r="G415" t="s">
        <v>335</v>
      </c>
    </row>
    <row r="416" spans="1:13" x14ac:dyDescent="0.25">
      <c r="A416" s="35"/>
      <c r="B416" s="32" t="s">
        <v>331</v>
      </c>
      <c r="C416">
        <v>5906</v>
      </c>
      <c r="D416" t="s">
        <v>1135</v>
      </c>
      <c r="E416" t="s">
        <v>374</v>
      </c>
      <c r="F416" t="s">
        <v>1128</v>
      </c>
      <c r="G416" t="s">
        <v>335</v>
      </c>
      <c r="H416" t="s">
        <v>656</v>
      </c>
    </row>
    <row r="417" spans="1:11" x14ac:dyDescent="0.25">
      <c r="A417" s="35"/>
      <c r="B417" s="32" t="s">
        <v>331</v>
      </c>
      <c r="C417">
        <v>5907</v>
      </c>
      <c r="D417" t="s">
        <v>1136</v>
      </c>
      <c r="F417" t="s">
        <v>1128</v>
      </c>
      <c r="G417" t="s">
        <v>335</v>
      </c>
    </row>
    <row r="418" spans="1:11" x14ac:dyDescent="0.25">
      <c r="A418" s="35"/>
      <c r="B418" s="32" t="s">
        <v>331</v>
      </c>
      <c r="C418">
        <v>5908</v>
      </c>
      <c r="D418" t="s">
        <v>1137</v>
      </c>
      <c r="F418" t="s">
        <v>1128</v>
      </c>
      <c r="G418" t="s">
        <v>335</v>
      </c>
    </row>
    <row r="419" spans="1:11" x14ac:dyDescent="0.25">
      <c r="A419" s="35"/>
      <c r="B419" s="32" t="s">
        <v>331</v>
      </c>
      <c r="C419">
        <v>5909</v>
      </c>
      <c r="D419" t="s">
        <v>1138</v>
      </c>
      <c r="F419" t="s">
        <v>1128</v>
      </c>
      <c r="G419" t="s">
        <v>335</v>
      </c>
    </row>
    <row r="420" spans="1:11" x14ac:dyDescent="0.25">
      <c r="A420" s="35"/>
      <c r="B420" s="32" t="s">
        <v>331</v>
      </c>
      <c r="C420">
        <v>5910</v>
      </c>
      <c r="D420" t="s">
        <v>1139</v>
      </c>
      <c r="F420" t="s">
        <v>1128</v>
      </c>
      <c r="G420" t="s">
        <v>335</v>
      </c>
    </row>
    <row r="421" spans="1:11" x14ac:dyDescent="0.25">
      <c r="A421" s="35"/>
      <c r="B421" s="32" t="s">
        <v>331</v>
      </c>
      <c r="C421">
        <v>5911</v>
      </c>
      <c r="D421" t="s">
        <v>1140</v>
      </c>
      <c r="F421" t="s">
        <v>1128</v>
      </c>
      <c r="G421" t="s">
        <v>352</v>
      </c>
    </row>
    <row r="422" spans="1:11" x14ac:dyDescent="0.25">
      <c r="A422" s="35"/>
      <c r="B422" s="32" t="s">
        <v>331</v>
      </c>
      <c r="C422">
        <v>5912</v>
      </c>
      <c r="D422" t="s">
        <v>749</v>
      </c>
      <c r="E422" t="s">
        <v>1141</v>
      </c>
      <c r="F422" t="s">
        <v>1128</v>
      </c>
      <c r="G422" t="s">
        <v>335</v>
      </c>
    </row>
    <row r="423" spans="1:11" x14ac:dyDescent="0.25">
      <c r="A423" s="35"/>
      <c r="B423" s="32" t="s">
        <v>331</v>
      </c>
      <c r="C423">
        <v>5913</v>
      </c>
      <c r="D423" t="s">
        <v>747</v>
      </c>
      <c r="E423" t="s">
        <v>1142</v>
      </c>
      <c r="F423" t="s">
        <v>1128</v>
      </c>
      <c r="G423" t="s">
        <v>335</v>
      </c>
    </row>
    <row r="424" spans="1:11" x14ac:dyDescent="0.25">
      <c r="A424" s="35"/>
      <c r="B424" s="32" t="s">
        <v>331</v>
      </c>
      <c r="C424">
        <v>5914</v>
      </c>
      <c r="D424" t="s">
        <v>741</v>
      </c>
      <c r="E424" t="s">
        <v>1143</v>
      </c>
      <c r="F424" t="s">
        <v>1128</v>
      </c>
      <c r="G424" t="s">
        <v>335</v>
      </c>
    </row>
    <row r="425" spans="1:11" x14ac:dyDescent="0.25">
      <c r="A425" s="35"/>
      <c r="B425" s="32" t="s">
        <v>331</v>
      </c>
      <c r="C425">
        <v>5915</v>
      </c>
      <c r="D425" t="s">
        <v>741</v>
      </c>
      <c r="E425" t="s">
        <v>1144</v>
      </c>
      <c r="F425" t="s">
        <v>1128</v>
      </c>
      <c r="G425" t="s">
        <v>335</v>
      </c>
    </row>
    <row r="426" spans="1:11" x14ac:dyDescent="0.25">
      <c r="A426" s="35"/>
      <c r="B426" s="32" t="s">
        <v>331</v>
      </c>
      <c r="C426">
        <v>5916</v>
      </c>
      <c r="D426" t="s">
        <v>741</v>
      </c>
      <c r="E426" t="s">
        <v>1145</v>
      </c>
      <c r="F426" t="s">
        <v>1128</v>
      </c>
      <c r="G426" t="s">
        <v>335</v>
      </c>
    </row>
    <row r="427" spans="1:11" x14ac:dyDescent="0.25">
      <c r="A427" s="35"/>
      <c r="B427" s="32" t="s">
        <v>331</v>
      </c>
      <c r="C427">
        <v>5917</v>
      </c>
      <c r="D427" t="s">
        <v>741</v>
      </c>
      <c r="E427" t="s">
        <v>1146</v>
      </c>
      <c r="F427" t="s">
        <v>1128</v>
      </c>
      <c r="G427" t="s">
        <v>335</v>
      </c>
    </row>
    <row r="428" spans="1:11" x14ac:dyDescent="0.25">
      <c r="A428" s="35"/>
      <c r="B428" s="32" t="s">
        <v>331</v>
      </c>
      <c r="C428">
        <v>5918</v>
      </c>
      <c r="D428" t="s">
        <v>1147</v>
      </c>
      <c r="E428" t="s">
        <v>741</v>
      </c>
      <c r="F428" t="s">
        <v>1128</v>
      </c>
      <c r="G428" t="s">
        <v>335</v>
      </c>
    </row>
    <row r="429" spans="1:11" x14ac:dyDescent="0.25">
      <c r="A429" s="35"/>
      <c r="B429" s="32" t="s">
        <v>331</v>
      </c>
      <c r="C429">
        <v>5919</v>
      </c>
      <c r="D429" t="s">
        <v>741</v>
      </c>
      <c r="E429" t="s">
        <v>1148</v>
      </c>
      <c r="F429" t="s">
        <v>1128</v>
      </c>
      <c r="G429" t="s">
        <v>1058</v>
      </c>
      <c r="J429" t="s">
        <v>1149</v>
      </c>
      <c r="K429" t="s">
        <v>1150</v>
      </c>
    </row>
    <row r="430" spans="1:11" x14ac:dyDescent="0.25">
      <c r="A430" s="35"/>
      <c r="B430" s="32" t="s">
        <v>331</v>
      </c>
      <c r="C430">
        <v>5920</v>
      </c>
      <c r="D430" t="s">
        <v>1139</v>
      </c>
      <c r="F430" t="s">
        <v>1128</v>
      </c>
      <c r="G430" t="s">
        <v>335</v>
      </c>
    </row>
    <row r="431" spans="1:11" x14ac:dyDescent="0.25">
      <c r="A431" s="35"/>
      <c r="B431" s="32" t="s">
        <v>331</v>
      </c>
      <c r="C431">
        <v>5921</v>
      </c>
      <c r="D431">
        <v>5921</v>
      </c>
      <c r="E431" t="s">
        <v>1151</v>
      </c>
      <c r="F431" t="s">
        <v>334</v>
      </c>
      <c r="G431" t="s">
        <v>335</v>
      </c>
    </row>
    <row r="432" spans="1:11" x14ac:dyDescent="0.25">
      <c r="A432" s="35"/>
      <c r="B432" s="32" t="s">
        <v>331</v>
      </c>
      <c r="C432">
        <v>5922</v>
      </c>
      <c r="D432" t="s">
        <v>1126</v>
      </c>
      <c r="F432" t="s">
        <v>334</v>
      </c>
      <c r="G432" t="s">
        <v>339</v>
      </c>
    </row>
    <row r="433" spans="1:7" x14ac:dyDescent="0.25">
      <c r="A433" s="35"/>
      <c r="B433" s="32" t="s">
        <v>331</v>
      </c>
      <c r="C433">
        <v>5924</v>
      </c>
      <c r="D433" t="s">
        <v>1126</v>
      </c>
      <c r="F433" t="s">
        <v>334</v>
      </c>
      <c r="G433" t="s">
        <v>339</v>
      </c>
    </row>
    <row r="434" spans="1:7" x14ac:dyDescent="0.25">
      <c r="A434" s="35"/>
      <c r="B434" s="32" t="s">
        <v>331</v>
      </c>
      <c r="C434">
        <v>5925</v>
      </c>
      <c r="D434" t="s">
        <v>1126</v>
      </c>
      <c r="F434" t="s">
        <v>334</v>
      </c>
      <c r="G434" t="s">
        <v>339</v>
      </c>
    </row>
    <row r="435" spans="1:7" x14ac:dyDescent="0.25">
      <c r="A435" s="35"/>
      <c r="B435" s="32" t="s">
        <v>331</v>
      </c>
      <c r="C435">
        <v>5929</v>
      </c>
      <c r="D435" t="s">
        <v>1152</v>
      </c>
      <c r="E435" t="s">
        <v>1153</v>
      </c>
      <c r="F435" t="s">
        <v>334</v>
      </c>
      <c r="G435" t="s">
        <v>335</v>
      </c>
    </row>
    <row r="436" spans="1:7" x14ac:dyDescent="0.25">
      <c r="A436" s="35"/>
      <c r="B436" s="32" t="s">
        <v>331</v>
      </c>
      <c r="C436">
        <v>5931</v>
      </c>
      <c r="D436" t="s">
        <v>827</v>
      </c>
      <c r="E436" t="s">
        <v>828</v>
      </c>
      <c r="F436" t="s">
        <v>334</v>
      </c>
      <c r="G436" t="s">
        <v>335</v>
      </c>
    </row>
    <row r="437" spans="1:7" x14ac:dyDescent="0.25">
      <c r="A437" s="35"/>
      <c r="B437" s="32" t="s">
        <v>331</v>
      </c>
      <c r="C437">
        <v>5932</v>
      </c>
      <c r="D437" t="s">
        <v>1154</v>
      </c>
      <c r="E437" t="s">
        <v>1155</v>
      </c>
      <c r="F437" t="s">
        <v>625</v>
      </c>
      <c r="G437" t="s">
        <v>352</v>
      </c>
    </row>
    <row r="438" spans="1:7" x14ac:dyDescent="0.25">
      <c r="A438" s="35"/>
      <c r="B438" s="32" t="s">
        <v>331</v>
      </c>
      <c r="C438">
        <v>5934</v>
      </c>
      <c r="D438" t="s">
        <v>1156</v>
      </c>
      <c r="E438" t="s">
        <v>337</v>
      </c>
      <c r="G438" t="s">
        <v>335</v>
      </c>
    </row>
    <row r="439" spans="1:7" x14ac:dyDescent="0.25">
      <c r="A439" s="35"/>
      <c r="B439" s="32" t="s">
        <v>331</v>
      </c>
      <c r="C439">
        <v>5936</v>
      </c>
      <c r="D439" t="s">
        <v>1157</v>
      </c>
      <c r="E439" t="s">
        <v>353</v>
      </c>
      <c r="F439" t="s">
        <v>334</v>
      </c>
      <c r="G439" t="s">
        <v>962</v>
      </c>
    </row>
    <row r="440" spans="1:7" x14ac:dyDescent="0.25">
      <c r="A440" s="35"/>
      <c r="B440" s="32" t="s">
        <v>331</v>
      </c>
      <c r="C440">
        <v>5938</v>
      </c>
      <c r="D440" t="s">
        <v>884</v>
      </c>
      <c r="E440" t="s">
        <v>489</v>
      </c>
      <c r="F440" t="s">
        <v>334</v>
      </c>
      <c r="G440" t="s">
        <v>962</v>
      </c>
    </row>
    <row r="441" spans="1:7" x14ac:dyDescent="0.25">
      <c r="A441" s="35"/>
      <c r="B441" s="32" t="s">
        <v>331</v>
      </c>
      <c r="C441">
        <v>5939</v>
      </c>
      <c r="D441" t="s">
        <v>1158</v>
      </c>
      <c r="E441" t="s">
        <v>544</v>
      </c>
      <c r="F441" t="s">
        <v>625</v>
      </c>
      <c r="G441" t="s">
        <v>1159</v>
      </c>
    </row>
    <row r="442" spans="1:7" x14ac:dyDescent="0.25">
      <c r="A442" s="35"/>
      <c r="B442" s="32" t="s">
        <v>331</v>
      </c>
      <c r="C442">
        <v>5940</v>
      </c>
      <c r="D442" t="s">
        <v>332</v>
      </c>
      <c r="F442" t="s">
        <v>625</v>
      </c>
      <c r="G442" t="s">
        <v>335</v>
      </c>
    </row>
    <row r="443" spans="1:7" x14ac:dyDescent="0.25">
      <c r="A443" s="35"/>
      <c r="B443" s="32" t="s">
        <v>331</v>
      </c>
      <c r="C443">
        <v>5943</v>
      </c>
      <c r="D443" t="s">
        <v>1160</v>
      </c>
      <c r="E443" t="s">
        <v>1153</v>
      </c>
      <c r="G443" t="s">
        <v>335</v>
      </c>
    </row>
    <row r="444" spans="1:7" x14ac:dyDescent="0.25">
      <c r="A444" s="35"/>
      <c r="B444" s="32" t="s">
        <v>331</v>
      </c>
      <c r="C444">
        <v>5944</v>
      </c>
      <c r="D444" t="s">
        <v>1161</v>
      </c>
      <c r="E444" t="s">
        <v>1162</v>
      </c>
      <c r="F444" t="s">
        <v>625</v>
      </c>
      <c r="G444" t="s">
        <v>962</v>
      </c>
    </row>
    <row r="445" spans="1:7" x14ac:dyDescent="0.25">
      <c r="A445" s="35"/>
      <c r="B445" s="32" t="s">
        <v>331</v>
      </c>
      <c r="C445">
        <v>5945</v>
      </c>
      <c r="D445" t="s">
        <v>1163</v>
      </c>
      <c r="E445" t="s">
        <v>1031</v>
      </c>
      <c r="F445" t="s">
        <v>625</v>
      </c>
      <c r="G445" t="s">
        <v>335</v>
      </c>
    </row>
    <row r="446" spans="1:7" x14ac:dyDescent="0.25">
      <c r="A446" s="35"/>
      <c r="B446" s="32" t="s">
        <v>331</v>
      </c>
      <c r="C446">
        <v>5946</v>
      </c>
      <c r="D446" t="s">
        <v>1164</v>
      </c>
      <c r="E446" t="s">
        <v>604</v>
      </c>
      <c r="F446" t="s">
        <v>334</v>
      </c>
      <c r="G446" t="s">
        <v>962</v>
      </c>
    </row>
    <row r="447" spans="1:7" x14ac:dyDescent="0.25">
      <c r="A447" s="35"/>
      <c r="B447" s="32" t="s">
        <v>331</v>
      </c>
      <c r="C447">
        <v>5953</v>
      </c>
      <c r="D447" t="s">
        <v>1165</v>
      </c>
      <c r="E447">
        <v>5953</v>
      </c>
      <c r="F447" t="s">
        <v>334</v>
      </c>
      <c r="G447" t="s">
        <v>335</v>
      </c>
    </row>
    <row r="448" spans="1:7" x14ac:dyDescent="0.25">
      <c r="A448" s="35"/>
      <c r="B448" s="32" t="s">
        <v>331</v>
      </c>
      <c r="C448">
        <v>5954</v>
      </c>
      <c r="D448" t="s">
        <v>975</v>
      </c>
      <c r="E448" t="s">
        <v>976</v>
      </c>
      <c r="F448" t="s">
        <v>334</v>
      </c>
      <c r="G448" t="s">
        <v>335</v>
      </c>
    </row>
    <row r="449" spans="1:13" x14ac:dyDescent="0.25">
      <c r="A449" s="35"/>
      <c r="B449" s="32" t="s">
        <v>331</v>
      </c>
      <c r="C449">
        <v>5955</v>
      </c>
      <c r="D449" t="s">
        <v>1166</v>
      </c>
      <c r="E449" t="s">
        <v>1153</v>
      </c>
      <c r="F449" t="s">
        <v>334</v>
      </c>
      <c r="G449" t="s">
        <v>335</v>
      </c>
    </row>
    <row r="450" spans="1:13" x14ac:dyDescent="0.25">
      <c r="A450" s="35"/>
      <c r="B450" s="32" t="s">
        <v>331</v>
      </c>
      <c r="C450">
        <v>5956</v>
      </c>
      <c r="D450" t="s">
        <v>1167</v>
      </c>
      <c r="E450" t="s">
        <v>1153</v>
      </c>
      <c r="F450" t="s">
        <v>334</v>
      </c>
      <c r="G450" t="s">
        <v>335</v>
      </c>
    </row>
    <row r="451" spans="1:13" x14ac:dyDescent="0.25">
      <c r="A451" s="35"/>
      <c r="B451" s="32" t="s">
        <v>331</v>
      </c>
      <c r="C451">
        <v>5958</v>
      </c>
      <c r="D451" t="s">
        <v>630</v>
      </c>
      <c r="E451" t="s">
        <v>1168</v>
      </c>
      <c r="F451" t="s">
        <v>625</v>
      </c>
      <c r="G451" t="s">
        <v>339</v>
      </c>
      <c r="H451" t="s">
        <v>1169</v>
      </c>
    </row>
    <row r="452" spans="1:13" x14ac:dyDescent="0.25">
      <c r="A452" s="35"/>
      <c r="B452" s="32" t="s">
        <v>331</v>
      </c>
      <c r="C452">
        <v>5970</v>
      </c>
      <c r="D452" t="s">
        <v>1126</v>
      </c>
      <c r="E452">
        <v>5970</v>
      </c>
      <c r="F452" t="s">
        <v>334</v>
      </c>
      <c r="G452" t="s">
        <v>352</v>
      </c>
    </row>
    <row r="453" spans="1:13" x14ac:dyDescent="0.25">
      <c r="A453" s="35"/>
      <c r="B453" s="32" t="s">
        <v>331</v>
      </c>
      <c r="C453">
        <v>5979</v>
      </c>
      <c r="D453" t="s">
        <v>1126</v>
      </c>
      <c r="E453" t="s">
        <v>1170</v>
      </c>
      <c r="F453" t="s">
        <v>625</v>
      </c>
      <c r="G453" t="s">
        <v>352</v>
      </c>
    </row>
    <row r="454" spans="1:13" x14ac:dyDescent="0.25">
      <c r="A454" s="35"/>
      <c r="B454" s="32" t="s">
        <v>331</v>
      </c>
      <c r="C454">
        <v>5878</v>
      </c>
      <c r="D454" t="s">
        <v>1064</v>
      </c>
      <c r="E454" t="s">
        <v>650</v>
      </c>
      <c r="F454" t="s">
        <v>338</v>
      </c>
      <c r="G454" t="s">
        <v>335</v>
      </c>
    </row>
    <row r="455" spans="1:13" x14ac:dyDescent="0.25">
      <c r="A455" s="35"/>
      <c r="B455" s="32" t="s">
        <v>331</v>
      </c>
      <c r="C455">
        <v>5980</v>
      </c>
      <c r="D455" t="s">
        <v>1171</v>
      </c>
      <c r="F455" t="s">
        <v>338</v>
      </c>
      <c r="G455" t="s">
        <v>352</v>
      </c>
    </row>
    <row r="456" spans="1:13" x14ac:dyDescent="0.25">
      <c r="A456" s="35"/>
      <c r="B456" s="32" t="s">
        <v>331</v>
      </c>
      <c r="C456">
        <v>5981</v>
      </c>
      <c r="D456" t="s">
        <v>1172</v>
      </c>
      <c r="F456" t="s">
        <v>338</v>
      </c>
      <c r="G456" t="s">
        <v>335</v>
      </c>
    </row>
    <row r="457" spans="1:13" x14ac:dyDescent="0.25">
      <c r="A457" s="35"/>
      <c r="B457" s="32" t="s">
        <v>331</v>
      </c>
      <c r="C457">
        <v>5982</v>
      </c>
      <c r="D457" t="s">
        <v>1173</v>
      </c>
      <c r="F457" t="s">
        <v>338</v>
      </c>
      <c r="G457" t="s">
        <v>339</v>
      </c>
      <c r="H457" t="s">
        <v>1174</v>
      </c>
      <c r="I457" t="s">
        <v>438</v>
      </c>
      <c r="J457" t="s">
        <v>1175</v>
      </c>
      <c r="K457" t="s">
        <v>441</v>
      </c>
      <c r="L457" t="s">
        <v>441</v>
      </c>
      <c r="M457" t="s">
        <v>610</v>
      </c>
    </row>
    <row r="458" spans="1:13" x14ac:dyDescent="0.25">
      <c r="A458" s="35"/>
      <c r="B458" s="32" t="s">
        <v>331</v>
      </c>
      <c r="C458">
        <v>5984</v>
      </c>
      <c r="D458" t="s">
        <v>1176</v>
      </c>
      <c r="F458" t="s">
        <v>338</v>
      </c>
      <c r="G458" t="s">
        <v>352</v>
      </c>
    </row>
    <row r="459" spans="1:13" x14ac:dyDescent="0.25">
      <c r="A459" s="35"/>
      <c r="B459" s="32" t="s">
        <v>331</v>
      </c>
      <c r="C459">
        <v>5985</v>
      </c>
      <c r="D459" t="s">
        <v>1177</v>
      </c>
      <c r="F459" t="s">
        <v>338</v>
      </c>
      <c r="G459" t="s">
        <v>335</v>
      </c>
    </row>
    <row r="460" spans="1:13" x14ac:dyDescent="0.25">
      <c r="A460" s="35"/>
      <c r="B460" s="32" t="s">
        <v>331</v>
      </c>
      <c r="C460">
        <v>5990</v>
      </c>
      <c r="D460" t="s">
        <v>577</v>
      </c>
      <c r="E460" t="s">
        <v>1178</v>
      </c>
      <c r="F460" t="s">
        <v>625</v>
      </c>
      <c r="G460" t="s">
        <v>335</v>
      </c>
    </row>
    <row r="461" spans="1:13" x14ac:dyDescent="0.25">
      <c r="A461" s="35"/>
      <c r="B461" s="32" t="s">
        <v>331</v>
      </c>
      <c r="C461">
        <v>5991</v>
      </c>
      <c r="D461" t="s">
        <v>1179</v>
      </c>
      <c r="E461" t="s">
        <v>1180</v>
      </c>
      <c r="F461" t="s">
        <v>625</v>
      </c>
      <c r="G461" t="s">
        <v>335</v>
      </c>
    </row>
    <row r="462" spans="1:13" x14ac:dyDescent="0.25">
      <c r="A462" s="35"/>
      <c r="B462" s="32" t="s">
        <v>331</v>
      </c>
      <c r="C462">
        <v>6003</v>
      </c>
      <c r="D462" t="s">
        <v>577</v>
      </c>
      <c r="E462">
        <v>1</v>
      </c>
      <c r="F462" t="s">
        <v>625</v>
      </c>
      <c r="G462" t="s">
        <v>339</v>
      </c>
    </row>
    <row r="463" spans="1:13" x14ac:dyDescent="0.25">
      <c r="A463" s="35"/>
      <c r="B463" s="32" t="s">
        <v>331</v>
      </c>
      <c r="C463">
        <v>6004</v>
      </c>
      <c r="D463" t="s">
        <v>577</v>
      </c>
      <c r="E463">
        <v>2</v>
      </c>
      <c r="F463" t="s">
        <v>625</v>
      </c>
      <c r="G463" t="s">
        <v>339</v>
      </c>
    </row>
    <row r="464" spans="1:13" x14ac:dyDescent="0.25">
      <c r="A464" s="35"/>
      <c r="B464" s="32" t="s">
        <v>331</v>
      </c>
      <c r="C464">
        <v>6005</v>
      </c>
      <c r="D464" t="s">
        <v>577</v>
      </c>
      <c r="E464">
        <v>3</v>
      </c>
      <c r="F464" t="s">
        <v>625</v>
      </c>
      <c r="G464" t="s">
        <v>339</v>
      </c>
    </row>
    <row r="465" spans="1:13" x14ac:dyDescent="0.25">
      <c r="A465" s="35"/>
      <c r="B465" s="32" t="s">
        <v>331</v>
      </c>
      <c r="C465">
        <v>6006</v>
      </c>
      <c r="D465" t="s">
        <v>577</v>
      </c>
      <c r="E465">
        <v>4</v>
      </c>
      <c r="F465" t="s">
        <v>625</v>
      </c>
      <c r="G465" t="s">
        <v>339</v>
      </c>
    </row>
    <row r="466" spans="1:13" x14ac:dyDescent="0.25">
      <c r="A466" s="35"/>
      <c r="B466" s="32" t="s">
        <v>331</v>
      </c>
      <c r="C466">
        <v>6007</v>
      </c>
      <c r="D466" t="s">
        <v>1181</v>
      </c>
      <c r="E466" t="s">
        <v>1182</v>
      </c>
      <c r="F466" t="s">
        <v>625</v>
      </c>
      <c r="G466" t="s">
        <v>352</v>
      </c>
    </row>
    <row r="467" spans="1:13" x14ac:dyDescent="0.25">
      <c r="A467" s="35"/>
      <c r="B467" s="32" t="s">
        <v>331</v>
      </c>
      <c r="C467">
        <v>6008</v>
      </c>
      <c r="D467" t="s">
        <v>1181</v>
      </c>
      <c r="E467" t="s">
        <v>1183</v>
      </c>
      <c r="F467" t="s">
        <v>625</v>
      </c>
      <c r="G467" t="s">
        <v>335</v>
      </c>
    </row>
    <row r="468" spans="1:13" x14ac:dyDescent="0.25">
      <c r="A468" s="35"/>
      <c r="B468" s="32" t="s">
        <v>331</v>
      </c>
      <c r="C468">
        <v>6009</v>
      </c>
      <c r="D468" t="s">
        <v>1184</v>
      </c>
      <c r="F468" t="s">
        <v>625</v>
      </c>
      <c r="G468" t="s">
        <v>352</v>
      </c>
      <c r="H468" t="s">
        <v>1185</v>
      </c>
    </row>
    <row r="469" spans="1:13" x14ac:dyDescent="0.25">
      <c r="A469" s="35">
        <v>200420</v>
      </c>
      <c r="B469" s="32" t="s">
        <v>331</v>
      </c>
      <c r="C469">
        <v>6010</v>
      </c>
      <c r="D469" t="s">
        <v>1186</v>
      </c>
      <c r="E469" t="s">
        <v>638</v>
      </c>
      <c r="F469" t="s">
        <v>334</v>
      </c>
      <c r="G469" t="s">
        <v>339</v>
      </c>
      <c r="I469" t="s">
        <v>438</v>
      </c>
      <c r="J469" t="s">
        <v>1187</v>
      </c>
      <c r="M469" t="s">
        <v>580</v>
      </c>
    </row>
    <row r="470" spans="1:13" x14ac:dyDescent="0.25">
      <c r="A470" s="35"/>
      <c r="B470" s="32" t="s">
        <v>331</v>
      </c>
      <c r="C470">
        <v>6054</v>
      </c>
      <c r="D470" t="s">
        <v>736</v>
      </c>
      <c r="F470" t="s">
        <v>625</v>
      </c>
      <c r="G470" t="s">
        <v>352</v>
      </c>
    </row>
    <row r="471" spans="1:13" x14ac:dyDescent="0.25">
      <c r="A471" s="35"/>
      <c r="B471" s="32" t="s">
        <v>331</v>
      </c>
      <c r="C471">
        <v>6057</v>
      </c>
      <c r="D471" t="s">
        <v>736</v>
      </c>
      <c r="F471" t="s">
        <v>334</v>
      </c>
      <c r="G471" t="s">
        <v>335</v>
      </c>
    </row>
    <row r="472" spans="1:13" x14ac:dyDescent="0.25">
      <c r="A472" s="35"/>
      <c r="B472" s="32" t="s">
        <v>331</v>
      </c>
      <c r="C472">
        <v>6092</v>
      </c>
      <c r="D472" t="s">
        <v>736</v>
      </c>
      <c r="F472" t="s">
        <v>334</v>
      </c>
      <c r="G472" t="s">
        <v>335</v>
      </c>
    </row>
    <row r="473" spans="1:13" x14ac:dyDescent="0.25">
      <c r="A473" s="35"/>
      <c r="B473" s="32" t="s">
        <v>331</v>
      </c>
      <c r="C473">
        <v>6135</v>
      </c>
      <c r="D473" t="s">
        <v>736</v>
      </c>
      <c r="F473" t="s">
        <v>334</v>
      </c>
      <c r="G473" t="s">
        <v>335</v>
      </c>
    </row>
    <row r="474" spans="1:13" x14ac:dyDescent="0.25">
      <c r="A474" s="35"/>
      <c r="B474" s="32" t="s">
        <v>331</v>
      </c>
      <c r="C474">
        <v>6138</v>
      </c>
      <c r="D474" t="s">
        <v>736</v>
      </c>
      <c r="F474" t="s">
        <v>334</v>
      </c>
      <c r="G474" t="s">
        <v>335</v>
      </c>
    </row>
    <row r="475" spans="1:13" x14ac:dyDescent="0.25">
      <c r="A475" s="35"/>
      <c r="B475" s="32" t="s">
        <v>331</v>
      </c>
      <c r="C475">
        <v>6158</v>
      </c>
      <c r="D475" t="s">
        <v>736</v>
      </c>
      <c r="F475" t="s">
        <v>334</v>
      </c>
      <c r="G475" t="s">
        <v>335</v>
      </c>
    </row>
    <row r="476" spans="1:13" x14ac:dyDescent="0.25">
      <c r="A476" s="35"/>
      <c r="B476" s="32" t="s">
        <v>331</v>
      </c>
      <c r="C476">
        <v>6236</v>
      </c>
      <c r="D476" t="s">
        <v>1188</v>
      </c>
      <c r="E476" t="s">
        <v>1189</v>
      </c>
      <c r="F476" t="s">
        <v>625</v>
      </c>
      <c r="G476" t="s">
        <v>335</v>
      </c>
    </row>
    <row r="477" spans="1:13" x14ac:dyDescent="0.25">
      <c r="A477" s="35"/>
      <c r="B477" s="32" t="s">
        <v>331</v>
      </c>
      <c r="C477">
        <v>6244</v>
      </c>
      <c r="D477" t="s">
        <v>1095</v>
      </c>
      <c r="E477" t="s">
        <v>1190</v>
      </c>
      <c r="F477" t="s">
        <v>625</v>
      </c>
      <c r="G477" t="s">
        <v>352</v>
      </c>
    </row>
    <row r="478" spans="1:13" x14ac:dyDescent="0.25">
      <c r="A478" s="35"/>
      <c r="B478" s="32" t="s">
        <v>331</v>
      </c>
      <c r="C478">
        <v>6330</v>
      </c>
      <c r="D478" t="s">
        <v>1191</v>
      </c>
      <c r="F478" t="s">
        <v>625</v>
      </c>
      <c r="G478" t="s">
        <v>339</v>
      </c>
    </row>
    <row r="479" spans="1:13" x14ac:dyDescent="0.25">
      <c r="A479" s="35"/>
      <c r="B479" s="32" t="s">
        <v>331</v>
      </c>
      <c r="C479">
        <v>6507</v>
      </c>
      <c r="D479" t="s">
        <v>1192</v>
      </c>
      <c r="F479" t="s">
        <v>625</v>
      </c>
      <c r="G479" t="s">
        <v>335</v>
      </c>
    </row>
    <row r="480" spans="1:13" x14ac:dyDescent="0.25">
      <c r="A480" s="35"/>
      <c r="B480" s="32" t="s">
        <v>331</v>
      </c>
      <c r="C480">
        <v>6509</v>
      </c>
      <c r="D480" t="s">
        <v>1193</v>
      </c>
      <c r="F480" t="s">
        <v>625</v>
      </c>
      <c r="G480" t="s">
        <v>335</v>
      </c>
    </row>
    <row r="481" spans="1:13" x14ac:dyDescent="0.25">
      <c r="A481" s="35"/>
      <c r="B481" s="32" t="s">
        <v>331</v>
      </c>
      <c r="C481">
        <v>6531</v>
      </c>
      <c r="D481" t="s">
        <v>1194</v>
      </c>
      <c r="F481" t="s">
        <v>625</v>
      </c>
      <c r="G481" t="s">
        <v>335</v>
      </c>
    </row>
    <row r="482" spans="1:13" x14ac:dyDescent="0.25">
      <c r="A482" s="35"/>
      <c r="B482" s="32" t="s">
        <v>331</v>
      </c>
      <c r="C482">
        <v>6547</v>
      </c>
      <c r="D482" t="s">
        <v>1195</v>
      </c>
      <c r="E482" t="s">
        <v>1036</v>
      </c>
      <c r="F482" t="s">
        <v>625</v>
      </c>
      <c r="G482" t="s">
        <v>335</v>
      </c>
    </row>
    <row r="483" spans="1:13" x14ac:dyDescent="0.25">
      <c r="A483" s="35"/>
      <c r="B483" s="32" t="s">
        <v>331</v>
      </c>
      <c r="C483">
        <v>6581</v>
      </c>
      <c r="D483" t="s">
        <v>1196</v>
      </c>
      <c r="E483" t="s">
        <v>1197</v>
      </c>
      <c r="F483" t="s">
        <v>625</v>
      </c>
      <c r="G483" t="s">
        <v>352</v>
      </c>
    </row>
    <row r="484" spans="1:13" x14ac:dyDescent="0.25">
      <c r="A484" s="35"/>
      <c r="B484" s="32" t="s">
        <v>331</v>
      </c>
      <c r="C484">
        <v>6591</v>
      </c>
      <c r="D484" t="s">
        <v>1198</v>
      </c>
      <c r="E484">
        <v>1</v>
      </c>
      <c r="F484" t="s">
        <v>1199</v>
      </c>
      <c r="G484" t="s">
        <v>352</v>
      </c>
      <c r="H484" t="s">
        <v>1200</v>
      </c>
    </row>
    <row r="485" spans="1:13" x14ac:dyDescent="0.25">
      <c r="A485" s="35"/>
      <c r="B485" s="32" t="s">
        <v>331</v>
      </c>
      <c r="C485">
        <v>6592</v>
      </c>
      <c r="D485" t="s">
        <v>1198</v>
      </c>
      <c r="E485">
        <v>2</v>
      </c>
      <c r="F485" t="s">
        <v>1199</v>
      </c>
      <c r="G485" t="s">
        <v>352</v>
      </c>
      <c r="H485" t="s">
        <v>1200</v>
      </c>
    </row>
    <row r="486" spans="1:13" ht="15.75" thickBot="1" x14ac:dyDescent="0.3">
      <c r="A486" s="35"/>
      <c r="B486" s="33" t="s">
        <v>331</v>
      </c>
      <c r="C486" s="34">
        <v>6593</v>
      </c>
      <c r="D486" s="34" t="s">
        <v>1198</v>
      </c>
      <c r="E486" s="34">
        <v>3</v>
      </c>
      <c r="F486" s="34" t="s">
        <v>1199</v>
      </c>
      <c r="G486" s="34" t="s">
        <v>352</v>
      </c>
      <c r="H486" s="34" t="s">
        <v>1200</v>
      </c>
      <c r="I486" s="34"/>
      <c r="J486" s="34"/>
      <c r="K486" s="34"/>
      <c r="L486" s="34"/>
      <c r="M486" s="34"/>
    </row>
    <row r="487" spans="1:13" x14ac:dyDescent="0.25">
      <c r="A487" s="35"/>
      <c r="B487" t="s">
        <v>331</v>
      </c>
      <c r="C487">
        <v>6594</v>
      </c>
      <c r="D487" t="s">
        <v>1198</v>
      </c>
      <c r="E487">
        <v>4</v>
      </c>
      <c r="F487" t="s">
        <v>1199</v>
      </c>
      <c r="G487" t="s">
        <v>352</v>
      </c>
      <c r="H487" t="s">
        <v>1200</v>
      </c>
    </row>
    <row r="488" spans="1:13" x14ac:dyDescent="0.25">
      <c r="A488" s="35"/>
      <c r="B488" t="s">
        <v>331</v>
      </c>
      <c r="C488">
        <v>6595</v>
      </c>
      <c r="D488" t="s">
        <v>1198</v>
      </c>
      <c r="E488">
        <v>5</v>
      </c>
      <c r="F488" t="s">
        <v>1199</v>
      </c>
      <c r="G488" t="s">
        <v>352</v>
      </c>
      <c r="H488" t="s">
        <v>1200</v>
      </c>
    </row>
    <row r="489" spans="1:13" x14ac:dyDescent="0.25">
      <c r="A489" s="35"/>
      <c r="B489" t="s">
        <v>331</v>
      </c>
      <c r="C489">
        <v>6596</v>
      </c>
      <c r="D489" t="s">
        <v>1198</v>
      </c>
      <c r="E489">
        <v>6</v>
      </c>
      <c r="F489" t="s">
        <v>1199</v>
      </c>
      <c r="G489" t="s">
        <v>352</v>
      </c>
      <c r="H489" t="s">
        <v>1200</v>
      </c>
    </row>
    <row r="490" spans="1:13" x14ac:dyDescent="0.25">
      <c r="A490" s="35"/>
      <c r="B490" t="s">
        <v>331</v>
      </c>
      <c r="C490">
        <v>6597</v>
      </c>
      <c r="D490" t="s">
        <v>1198</v>
      </c>
      <c r="E490">
        <v>7</v>
      </c>
      <c r="F490" t="s">
        <v>1199</v>
      </c>
      <c r="G490" t="s">
        <v>352</v>
      </c>
      <c r="H490" t="s">
        <v>1200</v>
      </c>
    </row>
    <row r="491" spans="1:13" x14ac:dyDescent="0.25">
      <c r="A491" s="35"/>
      <c r="B491" t="s">
        <v>331</v>
      </c>
      <c r="C491">
        <v>6598</v>
      </c>
      <c r="D491" t="s">
        <v>1198</v>
      </c>
      <c r="E491">
        <v>8</v>
      </c>
      <c r="F491" t="s">
        <v>1199</v>
      </c>
      <c r="G491" t="s">
        <v>352</v>
      </c>
      <c r="H491" t="s">
        <v>1200</v>
      </c>
    </row>
    <row r="492" spans="1:13" x14ac:dyDescent="0.25">
      <c r="A492" s="35"/>
      <c r="B492" t="s">
        <v>331</v>
      </c>
      <c r="C492">
        <v>6599</v>
      </c>
      <c r="D492" t="s">
        <v>1198</v>
      </c>
      <c r="E492">
        <v>8</v>
      </c>
      <c r="F492" t="s">
        <v>1199</v>
      </c>
      <c r="G492" t="s">
        <v>352</v>
      </c>
      <c r="H492" t="s">
        <v>1200</v>
      </c>
    </row>
    <row r="493" spans="1:13" x14ac:dyDescent="0.25">
      <c r="A493" s="35"/>
      <c r="B493" t="s">
        <v>331</v>
      </c>
      <c r="C493">
        <v>6666</v>
      </c>
      <c r="D493" t="s">
        <v>1201</v>
      </c>
      <c r="E493" t="s">
        <v>1202</v>
      </c>
      <c r="F493" t="s">
        <v>625</v>
      </c>
      <c r="G493" t="s">
        <v>686</v>
      </c>
    </row>
    <row r="494" spans="1:13" x14ac:dyDescent="0.25">
      <c r="A494" s="35"/>
      <c r="B494" t="s">
        <v>331</v>
      </c>
      <c r="C494">
        <v>6742</v>
      </c>
      <c r="D494" t="s">
        <v>1203</v>
      </c>
      <c r="E494" t="s">
        <v>1204</v>
      </c>
      <c r="F494" t="s">
        <v>625</v>
      </c>
      <c r="G494" t="s">
        <v>1205</v>
      </c>
      <c r="H494" t="s">
        <v>721</v>
      </c>
    </row>
    <row r="495" spans="1:13" x14ac:dyDescent="0.25">
      <c r="A495" s="35"/>
      <c r="B495" t="s">
        <v>331</v>
      </c>
      <c r="C495">
        <v>6998</v>
      </c>
      <c r="D495" t="s">
        <v>736</v>
      </c>
      <c r="F495" t="s">
        <v>625</v>
      </c>
      <c r="G495" t="s">
        <v>335</v>
      </c>
    </row>
    <row r="496" spans="1:13" x14ac:dyDescent="0.25">
      <c r="A496" s="35"/>
      <c r="C496" t="s">
        <v>774</v>
      </c>
      <c r="E496" t="s">
        <v>1206</v>
      </c>
      <c r="F496" t="s">
        <v>1207</v>
      </c>
      <c r="G496" t="s">
        <v>1208</v>
      </c>
      <c r="I496">
        <v>164975252</v>
      </c>
    </row>
    <row r="497" spans="1:13" x14ac:dyDescent="0.25">
      <c r="A497" s="35"/>
      <c r="I497" t="s">
        <v>330</v>
      </c>
    </row>
    <row r="498" spans="1:13" x14ac:dyDescent="0.25">
      <c r="A498" s="35"/>
      <c r="C498">
        <v>5160</v>
      </c>
      <c r="F498" t="s">
        <v>625</v>
      </c>
      <c r="I498" t="s">
        <v>29</v>
      </c>
      <c r="J498" t="s">
        <v>537</v>
      </c>
      <c r="K498" t="s">
        <v>900</v>
      </c>
      <c r="M498" t="s">
        <v>706</v>
      </c>
    </row>
    <row r="499" spans="1:13" x14ac:dyDescent="0.25">
      <c r="A499" s="35"/>
      <c r="C499">
        <v>5422</v>
      </c>
      <c r="F499" t="s">
        <v>338</v>
      </c>
      <c r="H499" t="s">
        <v>1209</v>
      </c>
      <c r="I499" t="s">
        <v>1031</v>
      </c>
      <c r="J499" t="s">
        <v>1210</v>
      </c>
      <c r="K499" t="s">
        <v>1211</v>
      </c>
    </row>
    <row r="500" spans="1:13" x14ac:dyDescent="0.25">
      <c r="A500" s="35"/>
      <c r="C500">
        <v>5191</v>
      </c>
      <c r="H500" t="s">
        <v>1212</v>
      </c>
      <c r="L500" t="s">
        <v>755</v>
      </c>
    </row>
    <row r="501" spans="1:13" x14ac:dyDescent="0.25">
      <c r="A501" s="35">
        <v>200409</v>
      </c>
      <c r="B501" s="32" t="s">
        <v>331</v>
      </c>
      <c r="C501">
        <v>5191</v>
      </c>
      <c r="D501" t="s">
        <v>1213</v>
      </c>
      <c r="E501" t="s">
        <v>1214</v>
      </c>
      <c r="F501" t="s">
        <v>334</v>
      </c>
      <c r="G501" t="s">
        <v>339</v>
      </c>
      <c r="H501" t="s">
        <v>755</v>
      </c>
      <c r="I501" t="s">
        <v>674</v>
      </c>
      <c r="J501" t="s">
        <v>1214</v>
      </c>
      <c r="K501" t="s">
        <v>1213</v>
      </c>
      <c r="M501" t="s">
        <v>755</v>
      </c>
    </row>
    <row r="502" spans="1:13" x14ac:dyDescent="0.25">
      <c r="A502" s="35">
        <v>200411</v>
      </c>
      <c r="B502" s="32" t="s">
        <v>331</v>
      </c>
      <c r="C502">
        <v>5246</v>
      </c>
      <c r="D502" s="53" t="s">
        <v>1215</v>
      </c>
      <c r="E502" s="53" t="s">
        <v>396</v>
      </c>
      <c r="F502" t="s">
        <v>334</v>
      </c>
      <c r="G502" t="s">
        <v>339</v>
      </c>
      <c r="H502" t="s">
        <v>815</v>
      </c>
      <c r="I502" t="s">
        <v>674</v>
      </c>
      <c r="J502" s="53" t="s">
        <v>396</v>
      </c>
      <c r="K502" s="53" t="s">
        <v>1215</v>
      </c>
      <c r="M502" t="s">
        <v>815</v>
      </c>
    </row>
    <row r="503" spans="1:13" x14ac:dyDescent="0.25">
      <c r="A503" s="35">
        <v>200413</v>
      </c>
      <c r="B503" s="32" t="s">
        <v>331</v>
      </c>
      <c r="C503">
        <v>5247</v>
      </c>
      <c r="D503" t="s">
        <v>1216</v>
      </c>
      <c r="E503" t="s">
        <v>1217</v>
      </c>
      <c r="F503" t="s">
        <v>334</v>
      </c>
      <c r="G503" t="s">
        <v>339</v>
      </c>
      <c r="H503" t="s">
        <v>817</v>
      </c>
      <c r="I503" t="s">
        <v>674</v>
      </c>
      <c r="J503" t="s">
        <v>1217</v>
      </c>
      <c r="K503" t="s">
        <v>1216</v>
      </c>
      <c r="M503" t="s">
        <v>817</v>
      </c>
    </row>
    <row r="504" spans="1:13" x14ac:dyDescent="0.25">
      <c r="A504">
        <v>200416</v>
      </c>
      <c r="B504" s="32" t="s">
        <v>331</v>
      </c>
      <c r="C504">
        <v>5487</v>
      </c>
      <c r="D504" t="s">
        <v>1218</v>
      </c>
      <c r="E504" t="s">
        <v>1219</v>
      </c>
      <c r="F504" t="s">
        <v>625</v>
      </c>
      <c r="G504" t="s">
        <v>339</v>
      </c>
      <c r="I504" t="s">
        <v>438</v>
      </c>
      <c r="J504" t="s">
        <v>1218</v>
      </c>
      <c r="K504" t="s">
        <v>1219</v>
      </c>
      <c r="L504" t="s">
        <v>1220</v>
      </c>
      <c r="M504" t="s">
        <v>1220</v>
      </c>
    </row>
    <row r="505" spans="1:13" x14ac:dyDescent="0.25">
      <c r="A505">
        <v>200418</v>
      </c>
      <c r="B505" s="32" t="s">
        <v>331</v>
      </c>
      <c r="C505">
        <v>5287</v>
      </c>
      <c r="D505" t="s">
        <v>1221</v>
      </c>
      <c r="E505" t="s">
        <v>1222</v>
      </c>
      <c r="F505" t="s">
        <v>625</v>
      </c>
      <c r="G505" t="s">
        <v>339</v>
      </c>
      <c r="I505" t="s">
        <v>1223</v>
      </c>
      <c r="J505" t="s">
        <v>1221</v>
      </c>
      <c r="K505" t="s">
        <v>1222</v>
      </c>
      <c r="L505" t="s">
        <v>1063</v>
      </c>
    </row>
    <row r="506" spans="1:13" x14ac:dyDescent="0.25">
      <c r="A506">
        <v>200419</v>
      </c>
      <c r="B506" s="32" t="s">
        <v>331</v>
      </c>
      <c r="C506">
        <v>5203</v>
      </c>
      <c r="D506" t="s">
        <v>1224</v>
      </c>
      <c r="E506" t="s">
        <v>1225</v>
      </c>
      <c r="F506" t="s">
        <v>625</v>
      </c>
      <c r="G506" t="s">
        <v>339</v>
      </c>
      <c r="I506" t="s">
        <v>438</v>
      </c>
      <c r="J506" t="s">
        <v>1224</v>
      </c>
      <c r="K506" t="s">
        <v>1225</v>
      </c>
      <c r="L506" t="s">
        <v>1063</v>
      </c>
    </row>
    <row r="507" spans="1:13" x14ac:dyDescent="0.25">
      <c r="A507">
        <v>200422</v>
      </c>
      <c r="B507" s="32" t="s">
        <v>331</v>
      </c>
      <c r="C507">
        <v>5283</v>
      </c>
      <c r="D507" t="s">
        <v>451</v>
      </c>
      <c r="E507" t="s">
        <v>1226</v>
      </c>
      <c r="F507" t="s">
        <v>334</v>
      </c>
      <c r="G507" t="s">
        <v>400</v>
      </c>
      <c r="I507" t="s">
        <v>29</v>
      </c>
      <c r="J507" t="s">
        <v>451</v>
      </c>
      <c r="K507" t="s">
        <v>1226</v>
      </c>
      <c r="L507" t="s">
        <v>1227</v>
      </c>
    </row>
  </sheetData>
  <autoFilter ref="A1:M507" xr:uid="{179E90EE-8A97-4E46-AADA-21660F0E25B2}">
    <sortState xmlns:xlrd2="http://schemas.microsoft.com/office/spreadsheetml/2017/richdata2" ref="A2:M500">
      <sortCondition descending="1" ref="A1:A500"/>
    </sortState>
  </autoFilter>
  <pageMargins left="0.7" right="0.7" top="0.75" bottom="0.75" header="0.3" footer="0.3"/>
  <pageSetup paperSize="8" fitToHeight="0" orientation="portrait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BE1D3-877B-4A8E-BD22-84DAA8B81C9B}">
  <dimension ref="A1:D11"/>
  <sheetViews>
    <sheetView topLeftCell="A7" workbookViewId="0">
      <selection activeCell="A9" sqref="A9"/>
    </sheetView>
  </sheetViews>
  <sheetFormatPr baseColWidth="10" defaultColWidth="11.42578125" defaultRowHeight="15" x14ac:dyDescent="0.25"/>
  <cols>
    <col min="1" max="1" width="42.7109375" bestFit="1" customWidth="1"/>
    <col min="2" max="2" width="53" bestFit="1" customWidth="1"/>
    <col min="3" max="3" width="21.42578125" bestFit="1" customWidth="1"/>
    <col min="4" max="4" width="21.28515625" customWidth="1"/>
  </cols>
  <sheetData>
    <row r="1" spans="1:4" x14ac:dyDescent="0.25">
      <c r="A1" s="5" t="s">
        <v>1228</v>
      </c>
      <c r="B1" s="5" t="s">
        <v>1229</v>
      </c>
      <c r="C1" s="5" t="s">
        <v>1230</v>
      </c>
      <c r="D1" s="5" t="s">
        <v>1231</v>
      </c>
    </row>
    <row r="2" spans="1:4" x14ac:dyDescent="0.25">
      <c r="A2" t="s">
        <v>579</v>
      </c>
      <c r="B2" t="s">
        <v>1232</v>
      </c>
      <c r="C2" t="s">
        <v>1233</v>
      </c>
      <c r="D2" s="36" t="d">
        <v>2022-02-01</v>
      </c>
    </row>
    <row r="3" spans="1:4" s="37" customFormat="1" ht="45" x14ac:dyDescent="0.25">
      <c r="A3" s="37" t="s">
        <v>1234</v>
      </c>
      <c r="B3" s="37" t="s">
        <v>1235</v>
      </c>
      <c r="C3" s="37" t="s">
        <v>1236</v>
      </c>
      <c r="D3" s="38" t="s">
        <v>1237</v>
      </c>
    </row>
    <row r="4" spans="1:4" x14ac:dyDescent="0.25">
      <c r="A4" t="s">
        <v>1238</v>
      </c>
      <c r="B4" t="s">
        <v>1239</v>
      </c>
      <c r="C4" t="s">
        <v>1240</v>
      </c>
    </row>
    <row r="5" spans="1:4" x14ac:dyDescent="0.25">
      <c r="A5" t="s">
        <v>1241</v>
      </c>
      <c r="B5" t="s">
        <v>1242</v>
      </c>
      <c r="C5" t="s">
        <v>1243</v>
      </c>
    </row>
    <row r="6" spans="1:4" x14ac:dyDescent="0.25">
      <c r="A6" t="s">
        <v>1244</v>
      </c>
      <c r="B6" t="s">
        <v>1245</v>
      </c>
      <c r="C6" t="s">
        <v>1246</v>
      </c>
    </row>
    <row r="7" spans="1:4" x14ac:dyDescent="0.25">
      <c r="A7" t="s">
        <v>630</v>
      </c>
      <c r="B7" t="s">
        <v>1247</v>
      </c>
      <c r="D7" t="s">
        <v>1248</v>
      </c>
    </row>
    <row r="8" spans="1:4" ht="30" x14ac:dyDescent="0.25">
      <c r="A8" s="39" t="s">
        <v>1249</v>
      </c>
      <c r="B8" t="s">
        <v>1250</v>
      </c>
      <c r="C8" t="s">
        <v>1251</v>
      </c>
    </row>
    <row r="9" spans="1:4" x14ac:dyDescent="0.25">
      <c r="A9" t="s">
        <v>1252</v>
      </c>
      <c r="B9" t="s">
        <v>1253</v>
      </c>
      <c r="C9" t="s">
        <v>1251</v>
      </c>
    </row>
    <row r="10" spans="1:4" x14ac:dyDescent="0.25">
      <c r="A10" t="s">
        <v>1254</v>
      </c>
      <c r="B10" t="s">
        <v>1255</v>
      </c>
      <c r="C10" t="s">
        <v>1256</v>
      </c>
    </row>
    <row r="11" spans="1:4" x14ac:dyDescent="0.25">
      <c r="A11" t="s">
        <v>1257</v>
      </c>
      <c r="B11" t="s">
        <v>1258</v>
      </c>
      <c r="C11" t="s">
        <v>1256</v>
      </c>
    </row>
  </sheetData>
  <pageMargins left="0.7" right="0.7" top="0.75" bottom="0.75" header="0.3" footer="0.3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B4B8-4497-4DCA-A13D-A4D423701B5A}">
  <dimension ref="A1:J143"/>
  <sheetViews>
    <sheetView zoomScale="90" zoomScaleNormal="90" workbookViewId="0">
      <selection activeCell="E143" sqref="E143"/>
    </sheetView>
  </sheetViews>
  <sheetFormatPr baseColWidth="10" defaultColWidth="11.42578125" defaultRowHeight="15" x14ac:dyDescent="0.25"/>
  <cols>
    <col min="1" max="1" width="17" bestFit="1" customWidth="1"/>
    <col min="2" max="2" width="16.42578125" bestFit="1" customWidth="1"/>
    <col min="3" max="3" width="10.85546875" bestFit="1" customWidth="1"/>
    <col min="4" max="4" width="15.140625" customWidth="1"/>
    <col min="5" max="5" width="19.85546875" style="6" bestFit="1" customWidth="1"/>
    <col min="6" max="7" width="13.28515625" style="73" customWidth="1"/>
    <col min="8" max="8" width="15.7109375" style="6" customWidth="1"/>
    <col min="10" max="10" width="41" customWidth="1"/>
  </cols>
  <sheetData>
    <row r="1" spans="1:10" ht="33.6" customHeight="1" x14ac:dyDescent="0.3">
      <c r="A1" s="92" t="s">
        <v>18</v>
      </c>
      <c r="B1" s="92" t="s">
        <v>17</v>
      </c>
      <c r="C1" s="92" t="s">
        <v>21</v>
      </c>
      <c r="D1" s="92" t="s">
        <v>22</v>
      </c>
      <c r="E1" s="66" t="s">
        <v>1259</v>
      </c>
      <c r="F1" s="66" t="s">
        <v>1260</v>
      </c>
      <c r="G1" s="74" t="s">
        <v>1261</v>
      </c>
      <c r="H1" s="94" t="s">
        <v>1262</v>
      </c>
      <c r="I1" s="67" t="s">
        <v>1263</v>
      </c>
      <c r="J1" t="s">
        <v>1264</v>
      </c>
    </row>
    <row r="2" spans="1:10" ht="18.75" x14ac:dyDescent="0.3">
      <c r="A2" s="93"/>
      <c r="B2" s="93"/>
      <c r="C2" s="93"/>
      <c r="D2" s="93"/>
      <c r="E2" s="68" t="s">
        <v>1265</v>
      </c>
      <c r="F2" s="68" t="s">
        <v>1265</v>
      </c>
      <c r="G2" s="75"/>
      <c r="H2" s="95"/>
      <c r="I2" s="67"/>
    </row>
    <row r="3" spans="1:10" x14ac:dyDescent="0.25">
      <c r="A3" s="69" t="s">
        <v>1266</v>
      </c>
      <c r="B3" s="70" t="s">
        <v>1267</v>
      </c>
      <c r="C3" s="71" t="s">
        <v>29</v>
      </c>
      <c r="D3" s="71" t="s">
        <v>1268</v>
      </c>
      <c r="E3" s="71">
        <v>5291</v>
      </c>
      <c r="F3" s="71">
        <v>200301</v>
      </c>
      <c r="G3" s="72" t="s">
        <v>27</v>
      </c>
      <c r="H3" s="72" t="s">
        <v>1269</v>
      </c>
      <c r="I3" s="67"/>
    </row>
    <row r="4" spans="1:10" x14ac:dyDescent="0.25">
      <c r="A4" s="69" t="s">
        <v>601</v>
      </c>
      <c r="B4" s="70" t="s">
        <v>1270</v>
      </c>
      <c r="C4" s="71" t="s">
        <v>29</v>
      </c>
      <c r="D4" s="71" t="s">
        <v>1271</v>
      </c>
      <c r="E4" s="71">
        <v>5459</v>
      </c>
      <c r="F4" s="71">
        <v>200306</v>
      </c>
      <c r="G4" s="72" t="s">
        <v>27</v>
      </c>
      <c r="H4" s="72" t="s">
        <v>1269</v>
      </c>
      <c r="I4" s="67">
        <v>8008</v>
      </c>
    </row>
    <row r="5" spans="1:10" x14ac:dyDescent="0.25">
      <c r="A5" s="69" t="s">
        <v>1272</v>
      </c>
      <c r="B5" s="70" t="s">
        <v>1273</v>
      </c>
      <c r="C5" s="71" t="s">
        <v>340</v>
      </c>
      <c r="D5" s="71" t="s">
        <v>1274</v>
      </c>
      <c r="E5" s="71">
        <v>5151</v>
      </c>
      <c r="F5" s="71">
        <v>200313</v>
      </c>
      <c r="G5" s="72" t="s">
        <v>27</v>
      </c>
      <c r="H5" s="72" t="s">
        <v>1269</v>
      </c>
      <c r="I5" s="67">
        <v>8058</v>
      </c>
    </row>
    <row r="6" spans="1:10" x14ac:dyDescent="0.25">
      <c r="A6" s="69" t="s">
        <v>583</v>
      </c>
      <c r="B6" s="70" t="s">
        <v>577</v>
      </c>
      <c r="C6" s="71" t="s">
        <v>340</v>
      </c>
      <c r="D6" s="71" t="s">
        <v>1275</v>
      </c>
      <c r="E6" s="71">
        <v>5102</v>
      </c>
      <c r="F6" s="71">
        <v>200314</v>
      </c>
      <c r="G6" s="72" t="s">
        <v>27</v>
      </c>
      <c r="H6" s="72" t="s">
        <v>1269</v>
      </c>
      <c r="I6" s="67">
        <v>8058</v>
      </c>
    </row>
    <row r="7" spans="1:10" x14ac:dyDescent="0.25">
      <c r="A7" s="69" t="s">
        <v>383</v>
      </c>
      <c r="B7" s="70" t="s">
        <v>575</v>
      </c>
      <c r="C7" s="71" t="s">
        <v>340</v>
      </c>
      <c r="D7" s="71" t="s">
        <v>1276</v>
      </c>
      <c r="E7" s="71">
        <v>5385</v>
      </c>
      <c r="F7" s="71">
        <v>200315</v>
      </c>
      <c r="G7" s="72" t="s">
        <v>27</v>
      </c>
      <c r="H7" s="72" t="s">
        <v>1269</v>
      </c>
      <c r="I7" s="67"/>
    </row>
    <row r="8" spans="1:10" x14ac:dyDescent="0.25">
      <c r="A8" s="69" t="s">
        <v>486</v>
      </c>
      <c r="B8" s="70" t="s">
        <v>571</v>
      </c>
      <c r="C8" s="71" t="s">
        <v>340</v>
      </c>
      <c r="D8" s="71" t="s">
        <v>1277</v>
      </c>
      <c r="E8" s="71">
        <v>5388</v>
      </c>
      <c r="F8" s="71">
        <v>200316</v>
      </c>
      <c r="G8" s="72" t="s">
        <v>27</v>
      </c>
      <c r="H8" s="72" t="s">
        <v>1269</v>
      </c>
      <c r="I8" s="67"/>
    </row>
    <row r="9" spans="1:10" x14ac:dyDescent="0.25">
      <c r="A9" s="69" t="s">
        <v>568</v>
      </c>
      <c r="B9" s="70" t="s">
        <v>567</v>
      </c>
      <c r="C9" s="71" t="s">
        <v>340</v>
      </c>
      <c r="D9" s="71" t="s">
        <v>1278</v>
      </c>
      <c r="E9" s="71">
        <v>5024</v>
      </c>
      <c r="F9" s="71">
        <v>200317</v>
      </c>
      <c r="G9" s="72">
        <v>200315</v>
      </c>
      <c r="H9" s="72" t="s">
        <v>1269</v>
      </c>
      <c r="I9" s="67"/>
    </row>
    <row r="10" spans="1:10" x14ac:dyDescent="0.25">
      <c r="A10" s="69" t="s">
        <v>490</v>
      </c>
      <c r="B10" s="70" t="s">
        <v>565</v>
      </c>
      <c r="C10" s="71" t="s">
        <v>340</v>
      </c>
      <c r="D10" s="71" t="s">
        <v>1279</v>
      </c>
      <c r="E10" s="71">
        <v>5013</v>
      </c>
      <c r="F10" s="71">
        <v>200318</v>
      </c>
      <c r="G10" s="72" t="s">
        <v>27</v>
      </c>
      <c r="H10" s="72" t="s">
        <v>1269</v>
      </c>
      <c r="I10" s="67"/>
    </row>
    <row r="11" spans="1:10" x14ac:dyDescent="0.25">
      <c r="A11" s="69" t="s">
        <v>537</v>
      </c>
      <c r="B11" s="70" t="s">
        <v>563</v>
      </c>
      <c r="C11" s="71" t="s">
        <v>340</v>
      </c>
      <c r="D11" s="71" t="s">
        <v>1280</v>
      </c>
      <c r="E11" s="71">
        <v>5336</v>
      </c>
      <c r="F11" s="71">
        <v>200319</v>
      </c>
      <c r="G11" s="72">
        <v>200322</v>
      </c>
      <c r="H11" s="72" t="s">
        <v>1269</v>
      </c>
      <c r="I11" s="67"/>
    </row>
    <row r="12" spans="1:10" x14ac:dyDescent="0.25">
      <c r="A12" s="69" t="s">
        <v>337</v>
      </c>
      <c r="B12" s="70" t="s">
        <v>562</v>
      </c>
      <c r="C12" s="71" t="s">
        <v>340</v>
      </c>
      <c r="D12" s="71" t="s">
        <v>1281</v>
      </c>
      <c r="E12" s="71">
        <v>5349</v>
      </c>
      <c r="F12" s="71">
        <v>200320</v>
      </c>
      <c r="G12" s="72">
        <v>200319</v>
      </c>
      <c r="H12" s="72" t="s">
        <v>1269</v>
      </c>
      <c r="I12" s="67"/>
    </row>
    <row r="13" spans="1:10" x14ac:dyDescent="0.25">
      <c r="A13" s="69" t="s">
        <v>1282</v>
      </c>
      <c r="B13" s="70" t="s">
        <v>1283</v>
      </c>
      <c r="C13" s="71" t="s">
        <v>340</v>
      </c>
      <c r="D13" s="71" t="s">
        <v>1284</v>
      </c>
      <c r="E13" s="71">
        <v>5231</v>
      </c>
      <c r="F13" s="71">
        <v>200321</v>
      </c>
      <c r="G13" s="72" t="s">
        <v>27</v>
      </c>
      <c r="H13" s="72" t="s">
        <v>1269</v>
      </c>
      <c r="I13" s="67"/>
    </row>
    <row r="14" spans="1:10" x14ac:dyDescent="0.25">
      <c r="A14" s="69" t="s">
        <v>527</v>
      </c>
      <c r="B14" s="70" t="s">
        <v>556</v>
      </c>
      <c r="C14" s="71" t="s">
        <v>340</v>
      </c>
      <c r="D14" s="71" t="s">
        <v>1285</v>
      </c>
      <c r="E14" s="71">
        <v>5057</v>
      </c>
      <c r="F14" s="71">
        <v>200322</v>
      </c>
      <c r="G14" s="72">
        <v>200320</v>
      </c>
      <c r="H14" s="72" t="s">
        <v>1269</v>
      </c>
      <c r="I14" s="67"/>
    </row>
    <row r="15" spans="1:10" x14ac:dyDescent="0.25">
      <c r="A15" s="69" t="s">
        <v>1286</v>
      </c>
      <c r="B15" s="70" t="s">
        <v>1283</v>
      </c>
      <c r="C15" s="71" t="s">
        <v>340</v>
      </c>
      <c r="D15" s="71" t="s">
        <v>1287</v>
      </c>
      <c r="E15" s="71">
        <v>5703</v>
      </c>
      <c r="F15" s="71">
        <v>200323</v>
      </c>
      <c r="G15" s="72" t="s">
        <v>27</v>
      </c>
      <c r="H15" s="72" t="s">
        <v>1269</v>
      </c>
      <c r="I15" s="67"/>
    </row>
    <row r="16" spans="1:10" x14ac:dyDescent="0.25">
      <c r="A16" s="69" t="s">
        <v>1286</v>
      </c>
      <c r="B16" s="70" t="s">
        <v>1288</v>
      </c>
      <c r="C16" s="71" t="s">
        <v>340</v>
      </c>
      <c r="D16" s="71" t="s">
        <v>1289</v>
      </c>
      <c r="E16" s="71">
        <v>5702</v>
      </c>
      <c r="F16" s="71">
        <v>200324</v>
      </c>
      <c r="G16" s="72" t="s">
        <v>27</v>
      </c>
      <c r="H16" s="72" t="s">
        <v>1269</v>
      </c>
      <c r="I16" s="67"/>
    </row>
    <row r="17" spans="1:9" x14ac:dyDescent="0.25">
      <c r="A17" s="69" t="s">
        <v>548</v>
      </c>
      <c r="B17" s="70" t="s">
        <v>550</v>
      </c>
      <c r="C17" s="71" t="s">
        <v>340</v>
      </c>
      <c r="D17" s="71" t="s">
        <v>1290</v>
      </c>
      <c r="E17" s="71">
        <v>5757</v>
      </c>
      <c r="F17" s="71">
        <v>200325</v>
      </c>
      <c r="G17" s="72">
        <v>200326</v>
      </c>
      <c r="H17" s="72" t="s">
        <v>1269</v>
      </c>
      <c r="I17" s="67"/>
    </row>
    <row r="18" spans="1:9" x14ac:dyDescent="0.25">
      <c r="A18" s="69" t="s">
        <v>545</v>
      </c>
      <c r="B18" s="70" t="s">
        <v>1291</v>
      </c>
      <c r="C18" s="71" t="s">
        <v>340</v>
      </c>
      <c r="D18" s="71" t="s">
        <v>1292</v>
      </c>
      <c r="E18" s="71">
        <v>5734</v>
      </c>
      <c r="F18" s="71">
        <v>200326</v>
      </c>
      <c r="G18" s="72">
        <v>200328</v>
      </c>
      <c r="H18" s="72" t="s">
        <v>1269</v>
      </c>
      <c r="I18" s="67"/>
    </row>
    <row r="19" spans="1:9" x14ac:dyDescent="0.25">
      <c r="A19" s="69" t="s">
        <v>541</v>
      </c>
      <c r="B19" s="70" t="s">
        <v>539</v>
      </c>
      <c r="C19" s="71" t="s">
        <v>340</v>
      </c>
      <c r="D19" s="71" t="s">
        <v>1293</v>
      </c>
      <c r="E19" s="71">
        <v>5020</v>
      </c>
      <c r="F19" s="71">
        <v>200327</v>
      </c>
      <c r="G19" s="72">
        <v>200325</v>
      </c>
      <c r="H19" s="72" t="s">
        <v>1269</v>
      </c>
      <c r="I19" s="67"/>
    </row>
    <row r="20" spans="1:9" x14ac:dyDescent="0.25">
      <c r="A20" s="69" t="s">
        <v>537</v>
      </c>
      <c r="B20" s="70" t="s">
        <v>536</v>
      </c>
      <c r="C20" s="71" t="s">
        <v>340</v>
      </c>
      <c r="D20" s="71" t="s">
        <v>1294</v>
      </c>
      <c r="E20" s="71">
        <v>5300</v>
      </c>
      <c r="F20" s="71">
        <v>200328</v>
      </c>
      <c r="G20" s="72">
        <v>200327</v>
      </c>
      <c r="H20" s="72" t="s">
        <v>1269</v>
      </c>
      <c r="I20" s="67"/>
    </row>
    <row r="21" spans="1:9" x14ac:dyDescent="0.25">
      <c r="A21" s="69" t="s">
        <v>1295</v>
      </c>
      <c r="B21" s="70" t="s">
        <v>535</v>
      </c>
      <c r="C21" s="71" t="s">
        <v>340</v>
      </c>
      <c r="D21" s="71" t="s">
        <v>1296</v>
      </c>
      <c r="E21" s="71">
        <v>5387</v>
      </c>
      <c r="F21" s="71">
        <v>200329</v>
      </c>
      <c r="G21" s="72" t="s">
        <v>27</v>
      </c>
      <c r="H21" s="72" t="s">
        <v>1269</v>
      </c>
      <c r="I21" s="67"/>
    </row>
    <row r="22" spans="1:9" x14ac:dyDescent="0.25">
      <c r="A22" s="69" t="s">
        <v>531</v>
      </c>
      <c r="B22" s="70" t="s">
        <v>857</v>
      </c>
      <c r="C22" s="71" t="s">
        <v>340</v>
      </c>
      <c r="D22" s="71" t="s">
        <v>1297</v>
      </c>
      <c r="E22" s="71">
        <v>5328</v>
      </c>
      <c r="F22" s="71">
        <v>200330</v>
      </c>
      <c r="G22" s="72" t="s">
        <v>27</v>
      </c>
      <c r="H22" s="72" t="s">
        <v>1269</v>
      </c>
      <c r="I22" s="67"/>
    </row>
    <row r="23" spans="1:9" x14ac:dyDescent="0.25">
      <c r="A23" s="69" t="s">
        <v>527</v>
      </c>
      <c r="B23" s="70" t="s">
        <v>526</v>
      </c>
      <c r="C23" s="71" t="s">
        <v>340</v>
      </c>
      <c r="D23" s="71" t="s">
        <v>1298</v>
      </c>
      <c r="E23" s="71">
        <v>5724</v>
      </c>
      <c r="F23" s="71">
        <v>200331</v>
      </c>
      <c r="G23" s="72">
        <v>200333</v>
      </c>
      <c r="H23" s="72" t="s">
        <v>1269</v>
      </c>
      <c r="I23" s="67"/>
    </row>
    <row r="24" spans="1:9" x14ac:dyDescent="0.25">
      <c r="A24" s="69" t="s">
        <v>524</v>
      </c>
      <c r="B24" s="70" t="s">
        <v>523</v>
      </c>
      <c r="C24" s="71" t="s">
        <v>340</v>
      </c>
      <c r="D24" s="71" t="s">
        <v>1299</v>
      </c>
      <c r="E24" s="71">
        <v>5143</v>
      </c>
      <c r="F24" s="71">
        <v>200332</v>
      </c>
      <c r="G24" s="72">
        <v>200334</v>
      </c>
      <c r="H24" s="72" t="s">
        <v>1269</v>
      </c>
      <c r="I24" s="67"/>
    </row>
    <row r="25" spans="1:9" x14ac:dyDescent="0.25">
      <c r="A25" s="69" t="s">
        <v>451</v>
      </c>
      <c r="B25" s="70" t="s">
        <v>520</v>
      </c>
      <c r="C25" s="71" t="s">
        <v>340</v>
      </c>
      <c r="D25" s="71" t="s">
        <v>1300</v>
      </c>
      <c r="E25" s="71">
        <v>5224</v>
      </c>
      <c r="F25" s="71">
        <v>200333</v>
      </c>
      <c r="G25" s="72">
        <v>200331</v>
      </c>
      <c r="H25" s="72" t="s">
        <v>1269</v>
      </c>
      <c r="I25" s="67"/>
    </row>
    <row r="26" spans="1:9" x14ac:dyDescent="0.25">
      <c r="A26" s="69" t="s">
        <v>518</v>
      </c>
      <c r="B26" s="70" t="s">
        <v>516</v>
      </c>
      <c r="C26" s="71" t="s">
        <v>340</v>
      </c>
      <c r="D26" s="71" t="s">
        <v>1301</v>
      </c>
      <c r="E26" s="71">
        <v>5147</v>
      </c>
      <c r="F26" s="71">
        <v>200334</v>
      </c>
      <c r="G26" s="72">
        <v>200336</v>
      </c>
      <c r="H26" s="72" t="s">
        <v>1269</v>
      </c>
      <c r="I26" s="67"/>
    </row>
    <row r="27" spans="1:9" x14ac:dyDescent="0.25">
      <c r="A27" s="69" t="s">
        <v>514</v>
      </c>
      <c r="B27" s="70" t="s">
        <v>513</v>
      </c>
      <c r="C27" s="71" t="s">
        <v>340</v>
      </c>
      <c r="D27" s="71" t="s">
        <v>1302</v>
      </c>
      <c r="E27" s="71">
        <v>5082</v>
      </c>
      <c r="F27" s="71">
        <v>200335</v>
      </c>
      <c r="G27" s="72">
        <v>200334</v>
      </c>
      <c r="H27" s="72" t="s">
        <v>1269</v>
      </c>
      <c r="I27" s="67"/>
    </row>
    <row r="28" spans="1:9" x14ac:dyDescent="0.25">
      <c r="A28" s="69" t="s">
        <v>511</v>
      </c>
      <c r="B28" s="70" t="s">
        <v>509</v>
      </c>
      <c r="C28" s="71" t="s">
        <v>340</v>
      </c>
      <c r="D28" s="71" t="s">
        <v>1303</v>
      </c>
      <c r="E28" s="71">
        <v>5232</v>
      </c>
      <c r="F28" s="71">
        <v>200336</v>
      </c>
      <c r="G28" s="72">
        <v>200335</v>
      </c>
      <c r="H28" s="72" t="s">
        <v>1269</v>
      </c>
      <c r="I28" s="67"/>
    </row>
    <row r="29" spans="1:9" x14ac:dyDescent="0.25">
      <c r="A29" s="69" t="s">
        <v>507</v>
      </c>
      <c r="B29" s="70" t="s">
        <v>505</v>
      </c>
      <c r="C29" s="71" t="s">
        <v>340</v>
      </c>
      <c r="D29" s="71" t="s">
        <v>1304</v>
      </c>
      <c r="E29" s="71">
        <v>5081</v>
      </c>
      <c r="F29" s="71">
        <v>200337</v>
      </c>
      <c r="G29" s="72" t="s">
        <v>27</v>
      </c>
      <c r="H29" s="72" t="s">
        <v>1269</v>
      </c>
      <c r="I29" s="67"/>
    </row>
    <row r="30" spans="1:9" x14ac:dyDescent="0.25">
      <c r="A30" s="69" t="s">
        <v>503</v>
      </c>
      <c r="B30" s="70" t="s">
        <v>1305</v>
      </c>
      <c r="C30" s="71" t="s">
        <v>340</v>
      </c>
      <c r="D30" s="71" t="s">
        <v>1306</v>
      </c>
      <c r="E30" s="71">
        <v>5017</v>
      </c>
      <c r="F30" s="71">
        <v>200338</v>
      </c>
      <c r="G30" s="72" t="s">
        <v>27</v>
      </c>
      <c r="H30" s="72" t="s">
        <v>1269</v>
      </c>
      <c r="I30" s="67"/>
    </row>
    <row r="31" spans="1:9" x14ac:dyDescent="0.25">
      <c r="A31" s="69" t="s">
        <v>388</v>
      </c>
      <c r="B31" s="70" t="s">
        <v>499</v>
      </c>
      <c r="C31" s="71" t="s">
        <v>340</v>
      </c>
      <c r="D31" s="71" t="s">
        <v>1307</v>
      </c>
      <c r="E31" s="71">
        <v>5016</v>
      </c>
      <c r="F31" s="71">
        <v>200339</v>
      </c>
      <c r="G31" s="72" t="s">
        <v>27</v>
      </c>
      <c r="H31" s="72" t="s">
        <v>1269</v>
      </c>
      <c r="I31" s="67"/>
    </row>
    <row r="32" spans="1:9" x14ac:dyDescent="0.25">
      <c r="A32" s="69" t="s">
        <v>496</v>
      </c>
      <c r="B32" s="70" t="s">
        <v>495</v>
      </c>
      <c r="C32" s="71" t="s">
        <v>340</v>
      </c>
      <c r="D32" s="71" t="s">
        <v>1308</v>
      </c>
      <c r="E32" s="71">
        <v>5391</v>
      </c>
      <c r="F32" s="71">
        <v>200340</v>
      </c>
      <c r="G32" s="72" t="s">
        <v>27</v>
      </c>
      <c r="H32" s="72" t="s">
        <v>1269</v>
      </c>
      <c r="I32" s="67"/>
    </row>
    <row r="33" spans="1:9" x14ac:dyDescent="0.25">
      <c r="A33" s="69" t="s">
        <v>493</v>
      </c>
      <c r="B33" s="70" t="s">
        <v>492</v>
      </c>
      <c r="C33" s="71" t="s">
        <v>340</v>
      </c>
      <c r="D33" s="71" t="s">
        <v>1309</v>
      </c>
      <c r="E33" s="71">
        <v>5179</v>
      </c>
      <c r="F33" s="71">
        <v>200341</v>
      </c>
      <c r="G33" s="72">
        <v>200342</v>
      </c>
      <c r="H33" s="72" t="s">
        <v>1269</v>
      </c>
      <c r="I33" s="67"/>
    </row>
    <row r="34" spans="1:9" x14ac:dyDescent="0.25">
      <c r="A34" s="69" t="s">
        <v>490</v>
      </c>
      <c r="B34" s="70" t="s">
        <v>488</v>
      </c>
      <c r="C34" s="71" t="s">
        <v>340</v>
      </c>
      <c r="D34" s="71" t="s">
        <v>1310</v>
      </c>
      <c r="E34" s="71">
        <v>5083</v>
      </c>
      <c r="F34" s="71">
        <v>200342</v>
      </c>
      <c r="G34" s="72">
        <v>200341</v>
      </c>
      <c r="H34" s="72" t="s">
        <v>1269</v>
      </c>
      <c r="I34" s="67"/>
    </row>
    <row r="35" spans="1:9" x14ac:dyDescent="0.25">
      <c r="A35" s="69" t="s">
        <v>486</v>
      </c>
      <c r="B35" s="70" t="s">
        <v>485</v>
      </c>
      <c r="C35" s="71" t="s">
        <v>340</v>
      </c>
      <c r="D35" s="71" t="s">
        <v>1311</v>
      </c>
      <c r="E35" s="71">
        <v>5215</v>
      </c>
      <c r="F35" s="71">
        <v>200343</v>
      </c>
      <c r="G35" s="72" t="s">
        <v>27</v>
      </c>
      <c r="H35" s="72" t="s">
        <v>1269</v>
      </c>
      <c r="I35" s="67"/>
    </row>
    <row r="36" spans="1:9" x14ac:dyDescent="0.25">
      <c r="A36" s="69" t="s">
        <v>483</v>
      </c>
      <c r="B36" s="70" t="s">
        <v>482</v>
      </c>
      <c r="C36" s="71" t="s">
        <v>340</v>
      </c>
      <c r="D36" s="71" t="s">
        <v>1312</v>
      </c>
      <c r="E36" s="71">
        <v>5040</v>
      </c>
      <c r="F36" s="71">
        <v>200344</v>
      </c>
      <c r="G36" s="72" t="s">
        <v>27</v>
      </c>
      <c r="H36" s="72" t="s">
        <v>1269</v>
      </c>
      <c r="I36" s="67"/>
    </row>
    <row r="37" spans="1:9" x14ac:dyDescent="0.25">
      <c r="A37" s="69" t="s">
        <v>479</v>
      </c>
      <c r="B37" s="70" t="s">
        <v>478</v>
      </c>
      <c r="C37" s="71" t="s">
        <v>340</v>
      </c>
      <c r="D37" s="71" t="s">
        <v>1313</v>
      </c>
      <c r="E37" s="71">
        <v>5105</v>
      </c>
      <c r="F37" s="71">
        <v>200345</v>
      </c>
      <c r="G37" s="72" t="s">
        <v>27</v>
      </c>
      <c r="H37" s="72" t="s">
        <v>1269</v>
      </c>
      <c r="I37" s="67"/>
    </row>
    <row r="38" spans="1:9" x14ac:dyDescent="0.25">
      <c r="A38" s="69" t="s">
        <v>477</v>
      </c>
      <c r="B38" s="70" t="s">
        <v>1314</v>
      </c>
      <c r="C38" s="71" t="s">
        <v>340</v>
      </c>
      <c r="D38" s="71" t="s">
        <v>1315</v>
      </c>
      <c r="E38" s="71">
        <v>5042</v>
      </c>
      <c r="F38" s="71">
        <v>200346</v>
      </c>
      <c r="G38" s="72" t="s">
        <v>27</v>
      </c>
      <c r="H38" s="72" t="s">
        <v>1269</v>
      </c>
      <c r="I38" s="67"/>
    </row>
    <row r="39" spans="1:9" x14ac:dyDescent="0.25">
      <c r="A39" s="69" t="s">
        <v>1316</v>
      </c>
      <c r="B39" s="70" t="s">
        <v>472</v>
      </c>
      <c r="C39" s="71" t="s">
        <v>340</v>
      </c>
      <c r="D39" s="71" t="s">
        <v>1317</v>
      </c>
      <c r="E39" s="71">
        <v>5104</v>
      </c>
      <c r="F39" s="71">
        <v>200347</v>
      </c>
      <c r="G39" s="72" t="s">
        <v>27</v>
      </c>
      <c r="H39" s="72" t="s">
        <v>1269</v>
      </c>
      <c r="I39" s="67"/>
    </row>
    <row r="40" spans="1:9" x14ac:dyDescent="0.25">
      <c r="A40" s="69" t="s">
        <v>469</v>
      </c>
      <c r="B40" s="70" t="s">
        <v>1318</v>
      </c>
      <c r="C40" s="71" t="s">
        <v>340</v>
      </c>
      <c r="D40" s="71" t="s">
        <v>1319</v>
      </c>
      <c r="E40" s="71">
        <v>5034</v>
      </c>
      <c r="F40" s="71">
        <v>200348</v>
      </c>
      <c r="G40" s="72" t="s">
        <v>27</v>
      </c>
      <c r="H40" s="72" t="s">
        <v>1269</v>
      </c>
      <c r="I40" s="67"/>
    </row>
    <row r="41" spans="1:9" x14ac:dyDescent="0.25">
      <c r="A41" s="69" t="s">
        <v>466</v>
      </c>
      <c r="B41" s="70" t="s">
        <v>465</v>
      </c>
      <c r="C41" s="71" t="s">
        <v>340</v>
      </c>
      <c r="D41" s="71" t="s">
        <v>1320</v>
      </c>
      <c r="E41" s="71">
        <v>5044</v>
      </c>
      <c r="F41" s="71">
        <v>200349</v>
      </c>
      <c r="G41" s="72" t="s">
        <v>27</v>
      </c>
      <c r="H41" s="72" t="s">
        <v>1269</v>
      </c>
      <c r="I41" s="67"/>
    </row>
    <row r="42" spans="1:9" x14ac:dyDescent="0.25">
      <c r="A42" s="69" t="s">
        <v>463</v>
      </c>
      <c r="B42" s="70" t="s">
        <v>461</v>
      </c>
      <c r="C42" s="71" t="s">
        <v>340</v>
      </c>
      <c r="D42" s="71" t="s">
        <v>1321</v>
      </c>
      <c r="E42" s="71">
        <v>5107</v>
      </c>
      <c r="F42" s="71">
        <v>200350</v>
      </c>
      <c r="G42" s="72" t="s">
        <v>27</v>
      </c>
      <c r="H42" s="72" t="s">
        <v>1269</v>
      </c>
      <c r="I42" s="67"/>
    </row>
    <row r="43" spans="1:9" x14ac:dyDescent="0.25">
      <c r="A43" s="69" t="s">
        <v>457</v>
      </c>
      <c r="B43" s="70" t="s">
        <v>1322</v>
      </c>
      <c r="C43" s="71" t="s">
        <v>340</v>
      </c>
      <c r="D43" s="71" t="s">
        <v>1323</v>
      </c>
      <c r="E43" s="71">
        <v>5043</v>
      </c>
      <c r="F43" s="71">
        <v>200351</v>
      </c>
      <c r="G43" s="72" t="s">
        <v>27</v>
      </c>
      <c r="H43" s="72" t="s">
        <v>1269</v>
      </c>
      <c r="I43" s="67"/>
    </row>
    <row r="44" spans="1:9" x14ac:dyDescent="0.25">
      <c r="A44" s="69" t="s">
        <v>1324</v>
      </c>
      <c r="B44" s="70" t="s">
        <v>1325</v>
      </c>
      <c r="C44" s="71" t="s">
        <v>340</v>
      </c>
      <c r="D44" s="71" t="s">
        <v>1326</v>
      </c>
      <c r="E44" s="71">
        <v>5048</v>
      </c>
      <c r="F44" s="71">
        <v>200352</v>
      </c>
      <c r="G44" s="72" t="s">
        <v>27</v>
      </c>
      <c r="H44" s="72" t="s">
        <v>1269</v>
      </c>
      <c r="I44" s="67"/>
    </row>
    <row r="45" spans="1:9" x14ac:dyDescent="0.25">
      <c r="A45" s="69" t="s">
        <v>1327</v>
      </c>
      <c r="B45" s="70" t="s">
        <v>1328</v>
      </c>
      <c r="C45" s="71" t="s">
        <v>340</v>
      </c>
      <c r="D45" s="71" t="s">
        <v>1329</v>
      </c>
      <c r="E45" s="71">
        <v>5210</v>
      </c>
      <c r="F45" s="71">
        <v>200353</v>
      </c>
      <c r="G45" s="72" t="s">
        <v>27</v>
      </c>
      <c r="H45" s="72" t="s">
        <v>1269</v>
      </c>
      <c r="I45" s="67"/>
    </row>
    <row r="46" spans="1:9" x14ac:dyDescent="0.25">
      <c r="A46" s="69" t="s">
        <v>1327</v>
      </c>
      <c r="B46" s="70" t="s">
        <v>453</v>
      </c>
      <c r="C46" s="71" t="s">
        <v>340</v>
      </c>
      <c r="D46" s="71" t="s">
        <v>1330</v>
      </c>
      <c r="E46" s="71">
        <v>5211</v>
      </c>
      <c r="F46" s="71">
        <v>200354</v>
      </c>
      <c r="G46" s="72" t="s">
        <v>27</v>
      </c>
      <c r="H46" s="72" t="s">
        <v>1269</v>
      </c>
      <c r="I46" s="67"/>
    </row>
    <row r="47" spans="1:9" x14ac:dyDescent="0.25">
      <c r="A47" s="69" t="s">
        <v>1032</v>
      </c>
      <c r="B47" s="70" t="s">
        <v>1033</v>
      </c>
      <c r="C47" s="71" t="s">
        <v>1031</v>
      </c>
      <c r="D47" s="71" t="s">
        <v>1331</v>
      </c>
      <c r="E47" s="71">
        <v>5421</v>
      </c>
      <c r="F47" s="71">
        <v>200355</v>
      </c>
      <c r="G47" s="72" t="s">
        <v>27</v>
      </c>
      <c r="H47" s="72" t="s">
        <v>1269</v>
      </c>
      <c r="I47" s="67"/>
    </row>
    <row r="48" spans="1:9" x14ac:dyDescent="0.25">
      <c r="A48" s="69" t="s">
        <v>451</v>
      </c>
      <c r="B48" s="70" t="s">
        <v>450</v>
      </c>
      <c r="C48" s="71" t="s">
        <v>340</v>
      </c>
      <c r="D48" s="71" t="s">
        <v>1332</v>
      </c>
      <c r="E48" s="71">
        <v>5863</v>
      </c>
      <c r="F48" s="71">
        <v>200356</v>
      </c>
      <c r="G48" s="72" t="s">
        <v>27</v>
      </c>
      <c r="H48" s="72" t="s">
        <v>1269</v>
      </c>
      <c r="I48" s="67"/>
    </row>
    <row r="49" spans="1:9" x14ac:dyDescent="0.25">
      <c r="A49" s="69" t="s">
        <v>448</v>
      </c>
      <c r="B49" s="70" t="s">
        <v>449</v>
      </c>
      <c r="C49" s="71" t="s">
        <v>340</v>
      </c>
      <c r="D49" s="71" t="s">
        <v>1333</v>
      </c>
      <c r="E49" s="71">
        <v>5235</v>
      </c>
      <c r="F49" s="71">
        <v>200357</v>
      </c>
      <c r="G49" s="72" t="s">
        <v>27</v>
      </c>
      <c r="H49" s="72" t="s">
        <v>1269</v>
      </c>
      <c r="I49" s="67"/>
    </row>
    <row r="50" spans="1:9" x14ac:dyDescent="0.25">
      <c r="A50" s="69" t="s">
        <v>445</v>
      </c>
      <c r="B50" s="70" t="s">
        <v>444</v>
      </c>
      <c r="C50" s="71" t="s">
        <v>340</v>
      </c>
      <c r="D50" s="71" t="s">
        <v>1334</v>
      </c>
      <c r="E50" s="71">
        <v>5197</v>
      </c>
      <c r="F50" s="71">
        <v>200358</v>
      </c>
      <c r="G50" s="72" t="s">
        <v>27</v>
      </c>
      <c r="H50" s="72" t="s">
        <v>1269</v>
      </c>
      <c r="I50" s="67"/>
    </row>
    <row r="51" spans="1:9" x14ac:dyDescent="0.25">
      <c r="A51" s="69" t="s">
        <v>1335</v>
      </c>
      <c r="B51" s="70" t="s">
        <v>1336</v>
      </c>
      <c r="C51" s="71" t="s">
        <v>438</v>
      </c>
      <c r="D51" s="71" t="s">
        <v>1337</v>
      </c>
      <c r="E51" s="71">
        <v>5126</v>
      </c>
      <c r="F51" s="71">
        <v>200359</v>
      </c>
      <c r="G51" s="72" t="s">
        <v>27</v>
      </c>
      <c r="H51" s="72" t="s">
        <v>1269</v>
      </c>
      <c r="I51" s="67"/>
    </row>
    <row r="52" spans="1:9" x14ac:dyDescent="0.25">
      <c r="A52" s="69" t="s">
        <v>1338</v>
      </c>
      <c r="B52" s="70" t="s">
        <v>440</v>
      </c>
      <c r="C52" s="71" t="s">
        <v>438</v>
      </c>
      <c r="D52" s="71" t="s">
        <v>1339</v>
      </c>
      <c r="E52" s="71">
        <v>5380</v>
      </c>
      <c r="F52" s="71">
        <v>200360</v>
      </c>
      <c r="G52" s="72" t="s">
        <v>27</v>
      </c>
      <c r="H52" s="72" t="s">
        <v>1269</v>
      </c>
      <c r="I52" s="67"/>
    </row>
    <row r="53" spans="1:9" x14ac:dyDescent="0.25">
      <c r="A53" s="69" t="s">
        <v>435</v>
      </c>
      <c r="B53" s="70" t="s">
        <v>433</v>
      </c>
      <c r="C53" s="71" t="s">
        <v>340</v>
      </c>
      <c r="D53" s="71" t="s">
        <v>1340</v>
      </c>
      <c r="E53" s="71">
        <v>5379</v>
      </c>
      <c r="F53" s="71">
        <v>200362</v>
      </c>
      <c r="G53" s="72">
        <v>200363</v>
      </c>
      <c r="H53" s="72" t="s">
        <v>1269</v>
      </c>
      <c r="I53" s="67"/>
    </row>
    <row r="54" spans="1:9" x14ac:dyDescent="0.25">
      <c r="A54" s="69" t="s">
        <v>431</v>
      </c>
      <c r="B54" s="70" t="s">
        <v>1341</v>
      </c>
      <c r="C54" s="71" t="s">
        <v>340</v>
      </c>
      <c r="D54" s="71" t="s">
        <v>1342</v>
      </c>
      <c r="E54" s="71">
        <v>5218</v>
      </c>
      <c r="F54" s="71">
        <v>200363</v>
      </c>
      <c r="G54" s="72">
        <v>200425</v>
      </c>
      <c r="H54" s="72" t="s">
        <v>1269</v>
      </c>
      <c r="I54" s="67"/>
    </row>
    <row r="55" spans="1:9" x14ac:dyDescent="0.25">
      <c r="A55" s="69" t="s">
        <v>1343</v>
      </c>
      <c r="B55" s="70" t="s">
        <v>428</v>
      </c>
      <c r="C55" s="71" t="s">
        <v>340</v>
      </c>
      <c r="D55" s="71" t="s">
        <v>1344</v>
      </c>
      <c r="E55" s="71">
        <v>5335</v>
      </c>
      <c r="F55" s="71">
        <v>200364</v>
      </c>
      <c r="G55" s="72" t="s">
        <v>27</v>
      </c>
      <c r="H55" s="72" t="s">
        <v>1269</v>
      </c>
      <c r="I55" s="67"/>
    </row>
    <row r="56" spans="1:9" x14ac:dyDescent="0.25">
      <c r="A56" s="69" t="s">
        <v>337</v>
      </c>
      <c r="B56" s="70" t="s">
        <v>336</v>
      </c>
      <c r="C56" s="71" t="s">
        <v>340</v>
      </c>
      <c r="D56" s="71" t="s">
        <v>1345</v>
      </c>
      <c r="E56" s="71">
        <v>5041</v>
      </c>
      <c r="F56" s="71">
        <v>200365</v>
      </c>
      <c r="G56" s="72" t="s">
        <v>27</v>
      </c>
      <c r="H56" s="72" t="s">
        <v>1269</v>
      </c>
      <c r="I56" s="67"/>
    </row>
    <row r="57" spans="1:9" x14ac:dyDescent="0.25">
      <c r="A57" s="69" t="s">
        <v>424</v>
      </c>
      <c r="B57" s="70" t="s">
        <v>1346</v>
      </c>
      <c r="C57" s="71" t="s">
        <v>340</v>
      </c>
      <c r="D57" s="71" t="s">
        <v>1347</v>
      </c>
      <c r="E57" s="71">
        <v>5012</v>
      </c>
      <c r="F57" s="71">
        <v>200366</v>
      </c>
      <c r="G57" s="72">
        <v>200438</v>
      </c>
      <c r="H57" s="72" t="s">
        <v>1269</v>
      </c>
      <c r="I57" s="67"/>
    </row>
    <row r="58" spans="1:9" x14ac:dyDescent="0.25">
      <c r="A58" s="69" t="s">
        <v>420</v>
      </c>
      <c r="B58" s="70" t="s">
        <v>419</v>
      </c>
      <c r="C58" s="71" t="s">
        <v>340</v>
      </c>
      <c r="D58" s="71" t="s">
        <v>1348</v>
      </c>
      <c r="E58" s="71">
        <v>5312</v>
      </c>
      <c r="F58" s="71">
        <v>200367</v>
      </c>
      <c r="G58" s="72" t="s">
        <v>27</v>
      </c>
      <c r="H58" s="72" t="s">
        <v>1269</v>
      </c>
      <c r="I58" s="67"/>
    </row>
    <row r="59" spans="1:9" x14ac:dyDescent="0.25">
      <c r="A59" s="69" t="s">
        <v>417</v>
      </c>
      <c r="B59" s="70" t="s">
        <v>415</v>
      </c>
      <c r="C59" s="71" t="s">
        <v>340</v>
      </c>
      <c r="D59" s="71" t="s">
        <v>1349</v>
      </c>
      <c r="E59" s="71">
        <v>5031</v>
      </c>
      <c r="F59" s="71">
        <v>200368</v>
      </c>
      <c r="G59" s="72" t="s">
        <v>27</v>
      </c>
      <c r="H59" s="72" t="s">
        <v>1269</v>
      </c>
      <c r="I59" s="67"/>
    </row>
    <row r="60" spans="1:9" x14ac:dyDescent="0.25">
      <c r="A60" s="69" t="s">
        <v>864</v>
      </c>
      <c r="B60" s="70" t="s">
        <v>1350</v>
      </c>
      <c r="C60" s="71" t="s">
        <v>340</v>
      </c>
      <c r="D60" s="71" t="s">
        <v>1351</v>
      </c>
      <c r="E60" s="71">
        <v>5030</v>
      </c>
      <c r="F60" s="71">
        <v>200369</v>
      </c>
      <c r="G60" s="72" t="s">
        <v>27</v>
      </c>
      <c r="H60" s="72" t="s">
        <v>1269</v>
      </c>
      <c r="I60" s="67"/>
    </row>
    <row r="61" spans="1:9" x14ac:dyDescent="0.25">
      <c r="A61" s="69" t="s">
        <v>409</v>
      </c>
      <c r="B61" s="70" t="s">
        <v>407</v>
      </c>
      <c r="C61" s="71" t="s">
        <v>340</v>
      </c>
      <c r="D61" s="71" t="s">
        <v>1352</v>
      </c>
      <c r="E61" s="71">
        <v>5453</v>
      </c>
      <c r="F61" s="71">
        <v>200370</v>
      </c>
      <c r="G61" s="72" t="s">
        <v>27</v>
      </c>
      <c r="H61" s="72" t="s">
        <v>1269</v>
      </c>
      <c r="I61" s="67"/>
    </row>
    <row r="62" spans="1:9" x14ac:dyDescent="0.25">
      <c r="A62" s="69" t="s">
        <v>1327</v>
      </c>
      <c r="B62" s="70" t="s">
        <v>406</v>
      </c>
      <c r="C62" s="71" t="s">
        <v>340</v>
      </c>
      <c r="D62" s="71" t="s">
        <v>1353</v>
      </c>
      <c r="E62" s="71">
        <v>5207</v>
      </c>
      <c r="F62" s="71">
        <v>200371</v>
      </c>
      <c r="G62" s="72" t="s">
        <v>27</v>
      </c>
      <c r="H62" s="72" t="s">
        <v>1269</v>
      </c>
      <c r="I62" s="67"/>
    </row>
    <row r="63" spans="1:9" x14ac:dyDescent="0.25">
      <c r="A63" s="69" t="s">
        <v>1327</v>
      </c>
      <c r="B63" s="70" t="s">
        <v>404</v>
      </c>
      <c r="C63" s="71" t="s">
        <v>340</v>
      </c>
      <c r="D63" s="71" t="s">
        <v>1354</v>
      </c>
      <c r="E63" s="71">
        <v>5208</v>
      </c>
      <c r="F63" s="71">
        <v>200372</v>
      </c>
      <c r="G63" s="72" t="s">
        <v>27</v>
      </c>
      <c r="H63" s="72" t="s">
        <v>1269</v>
      </c>
      <c r="I63" s="67"/>
    </row>
    <row r="64" spans="1:9" x14ac:dyDescent="0.25">
      <c r="A64" s="69" t="s">
        <v>1327</v>
      </c>
      <c r="B64" s="70" t="s">
        <v>399</v>
      </c>
      <c r="C64" s="71" t="s">
        <v>340</v>
      </c>
      <c r="D64" s="71" t="s">
        <v>1355</v>
      </c>
      <c r="E64" s="71">
        <v>5014</v>
      </c>
      <c r="F64" s="71">
        <v>200373</v>
      </c>
      <c r="G64" s="72" t="s">
        <v>27</v>
      </c>
      <c r="H64" s="72" t="s">
        <v>1269</v>
      </c>
      <c r="I64" s="67"/>
    </row>
    <row r="65" spans="1:9" x14ac:dyDescent="0.25">
      <c r="A65" s="69" t="s">
        <v>396</v>
      </c>
      <c r="B65" s="70" t="s">
        <v>395</v>
      </c>
      <c r="C65" s="71" t="s">
        <v>340</v>
      </c>
      <c r="D65" s="71" t="s">
        <v>1356</v>
      </c>
      <c r="E65" s="71">
        <v>5386</v>
      </c>
      <c r="F65" s="71">
        <v>200374</v>
      </c>
      <c r="G65" s="72" t="s">
        <v>27</v>
      </c>
      <c r="H65" s="72" t="s">
        <v>1269</v>
      </c>
      <c r="I65" s="67"/>
    </row>
    <row r="66" spans="1:9" x14ac:dyDescent="0.25">
      <c r="A66" s="69" t="s">
        <v>1357</v>
      </c>
      <c r="B66" s="70" t="s">
        <v>394</v>
      </c>
      <c r="C66" s="71" t="s">
        <v>340</v>
      </c>
      <c r="D66" s="71" t="s">
        <v>1358</v>
      </c>
      <c r="E66" s="71">
        <v>5384</v>
      </c>
      <c r="F66" s="71">
        <v>200375</v>
      </c>
      <c r="G66" s="72" t="s">
        <v>27</v>
      </c>
      <c r="H66" s="72" t="s">
        <v>1269</v>
      </c>
      <c r="I66" s="67"/>
    </row>
    <row r="67" spans="1:9" x14ac:dyDescent="0.25">
      <c r="A67" s="69" t="s">
        <v>544</v>
      </c>
      <c r="B67" s="70" t="s">
        <v>392</v>
      </c>
      <c r="C67" s="71" t="s">
        <v>340</v>
      </c>
      <c r="D67" s="71" t="s">
        <v>1359</v>
      </c>
      <c r="E67" s="71">
        <v>5383</v>
      </c>
      <c r="F67" s="71">
        <v>200376</v>
      </c>
      <c r="G67" s="72" t="s">
        <v>27</v>
      </c>
      <c r="H67" s="72" t="s">
        <v>1269</v>
      </c>
      <c r="I67" s="67"/>
    </row>
    <row r="68" spans="1:9" x14ac:dyDescent="0.25">
      <c r="A68" s="69" t="s">
        <v>388</v>
      </c>
      <c r="B68" s="70" t="s">
        <v>386</v>
      </c>
      <c r="C68" s="71" t="s">
        <v>340</v>
      </c>
      <c r="D68" s="71" t="s">
        <v>1360</v>
      </c>
      <c r="E68" s="71">
        <v>5254</v>
      </c>
      <c r="F68" s="71">
        <v>200377</v>
      </c>
      <c r="G68" s="72" t="s">
        <v>27</v>
      </c>
      <c r="H68" s="72" t="s">
        <v>1269</v>
      </c>
      <c r="I68" s="67"/>
    </row>
    <row r="69" spans="1:9" x14ac:dyDescent="0.25">
      <c r="A69" s="69" t="s">
        <v>864</v>
      </c>
      <c r="B69" s="70" t="s">
        <v>1361</v>
      </c>
      <c r="C69" s="71" t="s">
        <v>340</v>
      </c>
      <c r="D69" s="71" t="s">
        <v>1362</v>
      </c>
      <c r="E69" s="71">
        <v>5316</v>
      </c>
      <c r="F69" s="71">
        <v>200378</v>
      </c>
      <c r="G69" s="72" t="s">
        <v>27</v>
      </c>
      <c r="H69" s="72" t="s">
        <v>1269</v>
      </c>
      <c r="I69" s="67"/>
    </row>
    <row r="70" spans="1:9" x14ac:dyDescent="0.25">
      <c r="A70" s="69" t="s">
        <v>1363</v>
      </c>
      <c r="B70" s="70" t="s">
        <v>382</v>
      </c>
      <c r="C70" s="71" t="s">
        <v>340</v>
      </c>
      <c r="D70" s="71" t="s">
        <v>1364</v>
      </c>
      <c r="E70" s="71">
        <v>5098</v>
      </c>
      <c r="F70" s="71">
        <v>200379</v>
      </c>
      <c r="G70" s="72" t="s">
        <v>27</v>
      </c>
      <c r="H70" s="72" t="s">
        <v>1269</v>
      </c>
      <c r="I70" s="67"/>
    </row>
    <row r="71" spans="1:9" x14ac:dyDescent="0.25">
      <c r="A71" s="69" t="s">
        <v>1365</v>
      </c>
      <c r="B71" s="70" t="s">
        <v>377</v>
      </c>
      <c r="C71" s="71" t="s">
        <v>340</v>
      </c>
      <c r="D71" s="71" t="s">
        <v>1366</v>
      </c>
      <c r="E71" s="71">
        <v>5435</v>
      </c>
      <c r="F71" s="71">
        <v>200380</v>
      </c>
      <c r="G71" s="72" t="s">
        <v>27</v>
      </c>
      <c r="H71" s="72" t="s">
        <v>1269</v>
      </c>
      <c r="I71" s="67"/>
    </row>
    <row r="72" spans="1:9" x14ac:dyDescent="0.25">
      <c r="A72" s="69" t="s">
        <v>374</v>
      </c>
      <c r="B72" s="70" t="s">
        <v>372</v>
      </c>
      <c r="C72" s="71" t="s">
        <v>340</v>
      </c>
      <c r="D72" s="71" t="s">
        <v>1367</v>
      </c>
      <c r="E72" s="71">
        <v>5091</v>
      </c>
      <c r="F72" s="71">
        <v>200381</v>
      </c>
      <c r="G72" s="72" t="s">
        <v>27</v>
      </c>
      <c r="H72" s="72" t="s">
        <v>1269</v>
      </c>
      <c r="I72" s="67"/>
    </row>
    <row r="73" spans="1:9" x14ac:dyDescent="0.25">
      <c r="A73" s="69" t="s">
        <v>1368</v>
      </c>
      <c r="B73" s="70" t="s">
        <v>371</v>
      </c>
      <c r="C73" s="71" t="s">
        <v>340</v>
      </c>
      <c r="D73" s="71" t="s">
        <v>1369</v>
      </c>
      <c r="E73" s="71">
        <v>5023</v>
      </c>
      <c r="F73" s="71">
        <v>200382</v>
      </c>
      <c r="G73" s="72" t="s">
        <v>27</v>
      </c>
      <c r="H73" s="72" t="s">
        <v>1269</v>
      </c>
      <c r="I73" s="67"/>
    </row>
    <row r="74" spans="1:9" x14ac:dyDescent="0.25">
      <c r="A74" s="69" t="s">
        <v>365</v>
      </c>
      <c r="B74" s="70" t="s">
        <v>366</v>
      </c>
      <c r="C74" s="71" t="s">
        <v>340</v>
      </c>
      <c r="D74" s="71" t="s">
        <v>1370</v>
      </c>
      <c r="E74" s="71">
        <v>5809</v>
      </c>
      <c r="F74" s="71">
        <v>200383</v>
      </c>
      <c r="G74" s="72" t="s">
        <v>27</v>
      </c>
      <c r="H74" s="72" t="s">
        <v>1269</v>
      </c>
      <c r="I74" s="67"/>
    </row>
    <row r="75" spans="1:9" x14ac:dyDescent="0.25">
      <c r="A75" s="69" t="s">
        <v>362</v>
      </c>
      <c r="B75" s="70" t="s">
        <v>1371</v>
      </c>
      <c r="C75" s="71" t="s">
        <v>340</v>
      </c>
      <c r="D75" s="71" t="s">
        <v>1372</v>
      </c>
      <c r="E75" s="71">
        <v>5382</v>
      </c>
      <c r="F75" s="71">
        <v>200384</v>
      </c>
      <c r="G75" s="72" t="s">
        <v>27</v>
      </c>
      <c r="H75" s="72" t="s">
        <v>1269</v>
      </c>
      <c r="I75" s="67"/>
    </row>
    <row r="76" spans="1:9" x14ac:dyDescent="0.25">
      <c r="A76" s="69" t="s">
        <v>1373</v>
      </c>
      <c r="B76" s="70" t="s">
        <v>359</v>
      </c>
      <c r="C76" s="71" t="s">
        <v>340</v>
      </c>
      <c r="D76" s="71" t="s">
        <v>1374</v>
      </c>
      <c r="E76" s="71">
        <v>5430</v>
      </c>
      <c r="F76" s="71">
        <v>200385</v>
      </c>
      <c r="G76" s="72" t="s">
        <v>27</v>
      </c>
      <c r="H76" s="72" t="s">
        <v>1269</v>
      </c>
      <c r="I76" s="67"/>
    </row>
    <row r="77" spans="1:9" x14ac:dyDescent="0.25">
      <c r="A77" s="69" t="s">
        <v>356</v>
      </c>
      <c r="B77" s="70" t="s">
        <v>1375</v>
      </c>
      <c r="C77" s="71" t="s">
        <v>29</v>
      </c>
      <c r="D77" s="71" t="s">
        <v>1376</v>
      </c>
      <c r="E77" s="71">
        <v>5978</v>
      </c>
      <c r="F77" s="71">
        <v>200386</v>
      </c>
      <c r="G77" s="72" t="s">
        <v>27</v>
      </c>
      <c r="H77" s="72" t="s">
        <v>1269</v>
      </c>
      <c r="I77" s="67"/>
    </row>
    <row r="78" spans="1:9" x14ac:dyDescent="0.25">
      <c r="A78" s="69" t="s">
        <v>353</v>
      </c>
      <c r="B78" s="70" t="s">
        <v>1377</v>
      </c>
      <c r="C78" s="71" t="s">
        <v>29</v>
      </c>
      <c r="D78" s="71" t="s">
        <v>1378</v>
      </c>
      <c r="E78" s="71">
        <v>5281</v>
      </c>
      <c r="F78" s="71">
        <v>200387</v>
      </c>
      <c r="G78" s="72" t="s">
        <v>27</v>
      </c>
      <c r="H78" s="72" t="s">
        <v>1269</v>
      </c>
      <c r="I78" s="67"/>
    </row>
    <row r="79" spans="1:9" x14ac:dyDescent="0.25">
      <c r="A79" s="69" t="s">
        <v>347</v>
      </c>
      <c r="B79" s="70" t="s">
        <v>346</v>
      </c>
      <c r="C79" s="71" t="s">
        <v>29</v>
      </c>
      <c r="D79" s="71" t="s">
        <v>1379</v>
      </c>
      <c r="E79" s="71">
        <v>5372</v>
      </c>
      <c r="F79" s="71">
        <v>200388</v>
      </c>
      <c r="G79" s="72" t="s">
        <v>27</v>
      </c>
      <c r="H79" s="72" t="s">
        <v>1269</v>
      </c>
      <c r="I79" s="67">
        <v>8058</v>
      </c>
    </row>
    <row r="80" spans="1:9" x14ac:dyDescent="0.25">
      <c r="A80" s="69" t="s">
        <v>344</v>
      </c>
      <c r="B80" s="70" t="s">
        <v>343</v>
      </c>
      <c r="C80" s="71" t="s">
        <v>29</v>
      </c>
      <c r="D80" s="71" t="s">
        <v>1380</v>
      </c>
      <c r="E80" s="71">
        <v>5455</v>
      </c>
      <c r="F80" s="71">
        <v>200389</v>
      </c>
      <c r="G80" s="72" t="s">
        <v>27</v>
      </c>
      <c r="H80" s="72" t="s">
        <v>1269</v>
      </c>
      <c r="I80" s="67">
        <v>8058</v>
      </c>
    </row>
    <row r="81" spans="1:10" x14ac:dyDescent="0.25">
      <c r="A81" s="69" t="s">
        <v>643</v>
      </c>
      <c r="B81" s="70" t="s">
        <v>1381</v>
      </c>
      <c r="C81" s="71" t="s">
        <v>29</v>
      </c>
      <c r="D81" s="71" t="s">
        <v>1382</v>
      </c>
      <c r="E81" s="71">
        <v>5052</v>
      </c>
      <c r="F81" s="71">
        <v>200390</v>
      </c>
      <c r="G81" s="72" t="s">
        <v>27</v>
      </c>
      <c r="H81" s="72" t="s">
        <v>1383</v>
      </c>
      <c r="I81" s="67">
        <v>8212</v>
      </c>
      <c r="J81" t="s">
        <v>281</v>
      </c>
    </row>
    <row r="82" spans="1:10" x14ac:dyDescent="0.25">
      <c r="A82" s="69" t="s">
        <v>659</v>
      </c>
      <c r="B82" s="70" t="s">
        <v>1384</v>
      </c>
      <c r="C82" s="71" t="s">
        <v>29</v>
      </c>
      <c r="D82" s="71" t="s">
        <v>1385</v>
      </c>
      <c r="E82" s="71">
        <v>5071</v>
      </c>
      <c r="F82" s="71">
        <v>200391</v>
      </c>
      <c r="G82" s="72" t="s">
        <v>27</v>
      </c>
      <c r="H82" s="72" t="s">
        <v>1383</v>
      </c>
      <c r="I82" s="67">
        <v>8212</v>
      </c>
      <c r="J82" t="s">
        <v>281</v>
      </c>
    </row>
    <row r="83" spans="1:10" x14ac:dyDescent="0.25">
      <c r="A83" s="69" t="s">
        <v>663</v>
      </c>
      <c r="B83" s="70" t="s">
        <v>1386</v>
      </c>
      <c r="C83" s="71" t="s">
        <v>29</v>
      </c>
      <c r="D83" s="71" t="s">
        <v>1387</v>
      </c>
      <c r="E83" s="71">
        <v>5072</v>
      </c>
      <c r="F83" s="71">
        <v>200392</v>
      </c>
      <c r="G83" s="72" t="s">
        <v>27</v>
      </c>
      <c r="H83" s="72" t="s">
        <v>1383</v>
      </c>
      <c r="I83" s="67">
        <v>8212</v>
      </c>
      <c r="J83" t="s">
        <v>281</v>
      </c>
    </row>
    <row r="84" spans="1:10" x14ac:dyDescent="0.25">
      <c r="A84" s="69" t="s">
        <v>668</v>
      </c>
      <c r="B84" s="70" t="s">
        <v>666</v>
      </c>
      <c r="C84" s="71" t="s">
        <v>29</v>
      </c>
      <c r="D84" s="71" t="s">
        <v>1388</v>
      </c>
      <c r="E84" s="71">
        <v>5073</v>
      </c>
      <c r="F84" s="71">
        <v>200393</v>
      </c>
      <c r="G84" s="72" t="s">
        <v>27</v>
      </c>
      <c r="H84" s="72" t="s">
        <v>1269</v>
      </c>
      <c r="I84" s="67">
        <v>8058</v>
      </c>
    </row>
    <row r="85" spans="1:10" x14ac:dyDescent="0.25">
      <c r="A85" s="69" t="s">
        <v>612</v>
      </c>
      <c r="B85" s="70" t="s">
        <v>611</v>
      </c>
      <c r="C85" s="71" t="s">
        <v>29</v>
      </c>
      <c r="D85" s="71" t="s">
        <v>1389</v>
      </c>
      <c r="E85" s="71">
        <v>5375</v>
      </c>
      <c r="F85" s="71">
        <v>200394</v>
      </c>
      <c r="G85" s="72" t="s">
        <v>27</v>
      </c>
      <c r="H85" s="72" t="s">
        <v>1269</v>
      </c>
      <c r="I85" s="67">
        <v>8058</v>
      </c>
    </row>
    <row r="86" spans="1:10" x14ac:dyDescent="0.25">
      <c r="A86" s="69" t="s">
        <v>704</v>
      </c>
      <c r="B86" s="70" t="s">
        <v>809</v>
      </c>
      <c r="C86" s="71" t="s">
        <v>29</v>
      </c>
      <c r="D86" s="71" t="s">
        <v>1390</v>
      </c>
      <c r="E86" s="71">
        <v>5124</v>
      </c>
      <c r="F86" s="71">
        <v>200395</v>
      </c>
      <c r="G86" s="72" t="s">
        <v>27</v>
      </c>
      <c r="H86" s="72" t="s">
        <v>1383</v>
      </c>
      <c r="I86" s="67">
        <v>8212</v>
      </c>
      <c r="J86" t="s">
        <v>281</v>
      </c>
    </row>
    <row r="87" spans="1:10" x14ac:dyDescent="0.25">
      <c r="A87" s="69" t="s">
        <v>1391</v>
      </c>
      <c r="B87" s="70" t="s">
        <v>1392</v>
      </c>
      <c r="C87" s="71" t="s">
        <v>29</v>
      </c>
      <c r="D87" s="71" t="s">
        <v>1393</v>
      </c>
      <c r="E87" s="71">
        <v>5517</v>
      </c>
      <c r="F87" s="71">
        <v>200396</v>
      </c>
      <c r="G87" s="72" t="s">
        <v>27</v>
      </c>
      <c r="H87" s="72" t="s">
        <v>1383</v>
      </c>
      <c r="I87" s="67">
        <v>8212</v>
      </c>
      <c r="J87" t="s">
        <v>281</v>
      </c>
    </row>
    <row r="88" spans="1:10" x14ac:dyDescent="0.25">
      <c r="A88" s="69" t="s">
        <v>714</v>
      </c>
      <c r="B88" s="70" t="s">
        <v>1394</v>
      </c>
      <c r="C88" s="71" t="s">
        <v>29</v>
      </c>
      <c r="D88" s="71" t="s">
        <v>1395</v>
      </c>
      <c r="E88" s="71">
        <v>5136</v>
      </c>
      <c r="F88" s="71">
        <v>200397</v>
      </c>
      <c r="G88" s="72" t="s">
        <v>27</v>
      </c>
      <c r="H88" s="72" t="s">
        <v>1383</v>
      </c>
      <c r="I88" s="67">
        <v>8212</v>
      </c>
      <c r="J88" t="s">
        <v>281</v>
      </c>
    </row>
    <row r="89" spans="1:10" x14ac:dyDescent="0.25">
      <c r="A89" s="69" t="s">
        <v>1396</v>
      </c>
      <c r="B89" s="70" t="s">
        <v>1397</v>
      </c>
      <c r="C89" s="71" t="s">
        <v>29</v>
      </c>
      <c r="D89" s="71" t="s">
        <v>1398</v>
      </c>
      <c r="E89" s="71">
        <v>5501</v>
      </c>
      <c r="F89" s="71">
        <v>200398</v>
      </c>
      <c r="G89" s="72" t="s">
        <v>27</v>
      </c>
      <c r="H89" s="72" t="s">
        <v>1383</v>
      </c>
      <c r="I89" s="67">
        <v>8212</v>
      </c>
      <c r="J89" t="s">
        <v>281</v>
      </c>
    </row>
    <row r="90" spans="1:10" x14ac:dyDescent="0.25">
      <c r="A90" s="69" t="s">
        <v>737</v>
      </c>
      <c r="B90" s="70" t="s">
        <v>520</v>
      </c>
      <c r="C90" s="71" t="s">
        <v>29</v>
      </c>
      <c r="D90" s="71" t="s">
        <v>1399</v>
      </c>
      <c r="E90" s="71">
        <v>5844</v>
      </c>
      <c r="F90" s="71">
        <v>200399</v>
      </c>
      <c r="G90" s="72" t="s">
        <v>27</v>
      </c>
      <c r="H90" s="72" t="s">
        <v>1269</v>
      </c>
      <c r="I90" s="67">
        <v>8008</v>
      </c>
    </row>
    <row r="91" spans="1:10" x14ac:dyDescent="0.25">
      <c r="A91" s="69" t="s">
        <v>1400</v>
      </c>
      <c r="B91" s="70" t="s">
        <v>1113</v>
      </c>
      <c r="C91" s="71" t="s">
        <v>29</v>
      </c>
      <c r="D91" s="71" t="s">
        <v>1401</v>
      </c>
      <c r="E91" s="71">
        <v>5845</v>
      </c>
      <c r="F91" s="71">
        <v>200400</v>
      </c>
      <c r="G91" s="72" t="s">
        <v>27</v>
      </c>
      <c r="H91" s="72" t="s">
        <v>1383</v>
      </c>
      <c r="I91" s="67">
        <v>8212</v>
      </c>
      <c r="J91" t="s">
        <v>281</v>
      </c>
    </row>
    <row r="92" spans="1:10" x14ac:dyDescent="0.25">
      <c r="A92" s="69" t="s">
        <v>1402</v>
      </c>
      <c r="B92" s="70" t="s">
        <v>1403</v>
      </c>
      <c r="C92" s="71" t="s">
        <v>29</v>
      </c>
      <c r="D92" s="71" t="s">
        <v>1404</v>
      </c>
      <c r="E92" s="71">
        <v>5253</v>
      </c>
      <c r="F92" s="71">
        <v>200401</v>
      </c>
      <c r="G92" s="72" t="s">
        <v>27</v>
      </c>
      <c r="H92" s="72" t="s">
        <v>1383</v>
      </c>
      <c r="I92" s="67">
        <v>8212</v>
      </c>
      <c r="J92" t="s">
        <v>281</v>
      </c>
    </row>
    <row r="93" spans="1:10" x14ac:dyDescent="0.25">
      <c r="A93" s="69" t="s">
        <v>849</v>
      </c>
      <c r="B93" s="70" t="s">
        <v>1405</v>
      </c>
      <c r="C93" s="71" t="s">
        <v>29</v>
      </c>
      <c r="D93" s="71" t="s">
        <v>1406</v>
      </c>
      <c r="E93" s="71">
        <v>5272</v>
      </c>
      <c r="F93" s="71">
        <v>200402</v>
      </c>
      <c r="G93" s="72" t="s">
        <v>27</v>
      </c>
      <c r="H93" s="72" t="s">
        <v>1383</v>
      </c>
      <c r="I93" s="67">
        <v>8254</v>
      </c>
      <c r="J93" t="s">
        <v>281</v>
      </c>
    </row>
    <row r="94" spans="1:10" s="11" customFormat="1" x14ac:dyDescent="0.25">
      <c r="A94" s="69" t="s">
        <v>1407</v>
      </c>
      <c r="B94" s="70" t="s">
        <v>1408</v>
      </c>
      <c r="C94" s="71" t="s">
        <v>29</v>
      </c>
      <c r="D94" s="71" t="s">
        <v>1409</v>
      </c>
      <c r="E94" s="71">
        <v>5337</v>
      </c>
      <c r="F94" s="71">
        <v>200404</v>
      </c>
      <c r="G94" s="72" t="s">
        <v>27</v>
      </c>
      <c r="H94" s="72" t="s">
        <v>36</v>
      </c>
      <c r="I94" s="67" t="s">
        <v>1410</v>
      </c>
      <c r="J94" s="11" t="s">
        <v>1411</v>
      </c>
    </row>
    <row r="95" spans="1:10" x14ac:dyDescent="0.25">
      <c r="A95" s="69" t="s">
        <v>1147</v>
      </c>
      <c r="B95" s="70" t="s">
        <v>873</v>
      </c>
      <c r="C95" s="71" t="s">
        <v>29</v>
      </c>
      <c r="D95" s="71" t="s">
        <v>1412</v>
      </c>
      <c r="E95" s="71">
        <v>5814</v>
      </c>
      <c r="F95" s="71">
        <v>200405</v>
      </c>
      <c r="G95" s="72" t="s">
        <v>27</v>
      </c>
      <c r="H95" s="72" t="s">
        <v>1383</v>
      </c>
      <c r="I95" s="67">
        <v>8254</v>
      </c>
      <c r="J95" t="s">
        <v>281</v>
      </c>
    </row>
    <row r="96" spans="1:10" x14ac:dyDescent="0.25">
      <c r="A96" s="69" t="s">
        <v>1413</v>
      </c>
      <c r="B96" s="70" t="s">
        <v>873</v>
      </c>
      <c r="C96" s="71" t="s">
        <v>29</v>
      </c>
      <c r="D96" s="71" t="s">
        <v>1414</v>
      </c>
      <c r="E96" s="71">
        <v>5816</v>
      </c>
      <c r="F96" s="71">
        <v>200406</v>
      </c>
      <c r="G96" s="72" t="s">
        <v>27</v>
      </c>
      <c r="H96" s="72" t="s">
        <v>1383</v>
      </c>
      <c r="I96" s="67">
        <v>8212</v>
      </c>
      <c r="J96" t="s">
        <v>281</v>
      </c>
    </row>
    <row r="97" spans="1:10" x14ac:dyDescent="0.25">
      <c r="A97" s="69" t="s">
        <v>839</v>
      </c>
      <c r="B97" s="70" t="s">
        <v>837</v>
      </c>
      <c r="C97" s="71" t="s">
        <v>29</v>
      </c>
      <c r="D97" s="71" t="s">
        <v>1415</v>
      </c>
      <c r="E97" s="71">
        <v>5264</v>
      </c>
      <c r="F97" s="71">
        <v>200407</v>
      </c>
      <c r="G97" s="72" t="s">
        <v>27</v>
      </c>
      <c r="H97" s="72" t="s">
        <v>1383</v>
      </c>
      <c r="I97" s="67">
        <v>8212</v>
      </c>
      <c r="J97" t="s">
        <v>281</v>
      </c>
    </row>
    <row r="98" spans="1:10" x14ac:dyDescent="0.25">
      <c r="A98" s="69" t="s">
        <v>768</v>
      </c>
      <c r="B98" s="70" t="s">
        <v>766</v>
      </c>
      <c r="C98" s="71" t="s">
        <v>674</v>
      </c>
      <c r="D98" s="71" t="s">
        <v>1416</v>
      </c>
      <c r="E98" s="71">
        <v>5196</v>
      </c>
      <c r="F98" s="71">
        <v>200408</v>
      </c>
      <c r="G98" s="72" t="s">
        <v>27</v>
      </c>
      <c r="H98" s="72" t="s">
        <v>1269</v>
      </c>
      <c r="I98" s="67">
        <v>8058</v>
      </c>
    </row>
    <row r="99" spans="1:10" x14ac:dyDescent="0.25">
      <c r="A99" s="69" t="s">
        <v>365</v>
      </c>
      <c r="B99" s="70" t="s">
        <v>764</v>
      </c>
      <c r="C99" s="71" t="s">
        <v>674</v>
      </c>
      <c r="D99" s="71" t="s">
        <v>1417</v>
      </c>
      <c r="E99" s="71">
        <v>5191</v>
      </c>
      <c r="F99" s="71">
        <v>200409</v>
      </c>
      <c r="G99" s="72">
        <v>200408</v>
      </c>
      <c r="H99" s="72" t="s">
        <v>1269</v>
      </c>
      <c r="I99" s="67">
        <v>8058</v>
      </c>
    </row>
    <row r="100" spans="1:10" x14ac:dyDescent="0.25">
      <c r="A100" s="69" t="s">
        <v>917</v>
      </c>
      <c r="B100" s="70" t="s">
        <v>916</v>
      </c>
      <c r="C100" s="71" t="s">
        <v>674</v>
      </c>
      <c r="D100" s="71" t="s">
        <v>1418</v>
      </c>
      <c r="E100" s="71">
        <v>5359</v>
      </c>
      <c r="F100" s="71">
        <v>200410</v>
      </c>
      <c r="G100" s="72">
        <v>200408</v>
      </c>
      <c r="H100" s="72" t="s">
        <v>1269</v>
      </c>
      <c r="I100" s="67">
        <v>8058</v>
      </c>
    </row>
    <row r="101" spans="1:10" x14ac:dyDescent="0.25">
      <c r="A101" s="69" t="s">
        <v>396</v>
      </c>
      <c r="B101" s="70" t="s">
        <v>1215</v>
      </c>
      <c r="C101" s="71" t="s">
        <v>674</v>
      </c>
      <c r="D101" s="71" t="s">
        <v>1419</v>
      </c>
      <c r="E101" s="71">
        <v>5246</v>
      </c>
      <c r="F101" s="71">
        <v>200411</v>
      </c>
      <c r="G101" s="72" t="s">
        <v>27</v>
      </c>
      <c r="H101" s="72" t="s">
        <v>1269</v>
      </c>
      <c r="I101" s="67">
        <v>8058</v>
      </c>
    </row>
    <row r="102" spans="1:10" x14ac:dyDescent="0.25">
      <c r="A102" s="69" t="s">
        <v>744</v>
      </c>
      <c r="B102" s="70" t="s">
        <v>1420</v>
      </c>
      <c r="C102" s="71" t="s">
        <v>674</v>
      </c>
      <c r="D102" s="71" t="s">
        <v>1421</v>
      </c>
      <c r="E102" s="71">
        <v>5167</v>
      </c>
      <c r="F102" s="71">
        <v>200412</v>
      </c>
      <c r="G102" s="72" t="s">
        <v>27</v>
      </c>
      <c r="H102" s="72" t="s">
        <v>1269</v>
      </c>
      <c r="I102" s="67">
        <v>8058</v>
      </c>
    </row>
    <row r="103" spans="1:10" x14ac:dyDescent="0.25">
      <c r="A103" s="69" t="s">
        <v>1217</v>
      </c>
      <c r="B103" s="70" t="s">
        <v>1216</v>
      </c>
      <c r="C103" s="71" t="s">
        <v>674</v>
      </c>
      <c r="D103" s="71" t="s">
        <v>1422</v>
      </c>
      <c r="E103" s="71">
        <v>5247</v>
      </c>
      <c r="F103" s="71">
        <v>200413</v>
      </c>
      <c r="G103" s="72" t="s">
        <v>27</v>
      </c>
      <c r="H103" s="72" t="s">
        <v>1269</v>
      </c>
      <c r="I103" s="67">
        <v>8058</v>
      </c>
    </row>
    <row r="104" spans="1:10" x14ac:dyDescent="0.25">
      <c r="A104" s="69" t="s">
        <v>1423</v>
      </c>
      <c r="B104" s="70" t="s">
        <v>1424</v>
      </c>
      <c r="C104" s="71" t="s">
        <v>438</v>
      </c>
      <c r="D104" s="71" t="s">
        <v>1425</v>
      </c>
      <c r="E104" s="71">
        <v>5502</v>
      </c>
      <c r="F104" s="71">
        <v>200414</v>
      </c>
      <c r="G104" s="72" t="s">
        <v>27</v>
      </c>
      <c r="H104" s="72" t="s">
        <v>1383</v>
      </c>
      <c r="I104" s="67">
        <v>8254</v>
      </c>
      <c r="J104" t="s">
        <v>281</v>
      </c>
    </row>
    <row r="105" spans="1:10" x14ac:dyDescent="0.25">
      <c r="A105" s="69" t="s">
        <v>1080</v>
      </c>
      <c r="B105" s="70" t="s">
        <v>1079</v>
      </c>
      <c r="C105" s="71" t="s">
        <v>438</v>
      </c>
      <c r="D105" s="71" t="s">
        <v>1426</v>
      </c>
      <c r="E105" s="71">
        <v>5754</v>
      </c>
      <c r="F105" s="71">
        <v>200415</v>
      </c>
      <c r="G105" s="72" t="s">
        <v>27</v>
      </c>
      <c r="H105" s="72" t="s">
        <v>1383</v>
      </c>
      <c r="I105" s="67">
        <v>8254</v>
      </c>
      <c r="J105" t="s">
        <v>281</v>
      </c>
    </row>
    <row r="106" spans="1:10" x14ac:dyDescent="0.25">
      <c r="A106" s="69" t="s">
        <v>1427</v>
      </c>
      <c r="B106" s="70" t="s">
        <v>1219</v>
      </c>
      <c r="C106" s="71" t="s">
        <v>438</v>
      </c>
      <c r="D106" s="71" t="s">
        <v>1428</v>
      </c>
      <c r="E106" s="71">
        <v>5487</v>
      </c>
      <c r="F106" s="71">
        <v>200416</v>
      </c>
      <c r="G106" s="72" t="s">
        <v>27</v>
      </c>
      <c r="H106" s="72" t="s">
        <v>1383</v>
      </c>
      <c r="I106" s="67">
        <v>8212</v>
      </c>
      <c r="J106" t="s">
        <v>281</v>
      </c>
    </row>
    <row r="107" spans="1:10" x14ac:dyDescent="0.25">
      <c r="A107" s="69" t="s">
        <v>1075</v>
      </c>
      <c r="B107" s="70" t="s">
        <v>972</v>
      </c>
      <c r="C107" s="71" t="s">
        <v>438</v>
      </c>
      <c r="D107" s="71" t="s">
        <v>1429</v>
      </c>
      <c r="E107" s="71">
        <v>5735</v>
      </c>
      <c r="F107" s="71">
        <v>200417</v>
      </c>
      <c r="G107" s="72" t="s">
        <v>27</v>
      </c>
      <c r="H107" s="72" t="s">
        <v>1383</v>
      </c>
      <c r="I107" s="67">
        <v>8254</v>
      </c>
      <c r="J107" t="s">
        <v>281</v>
      </c>
    </row>
    <row r="108" spans="1:10" x14ac:dyDescent="0.25">
      <c r="A108" s="69" t="s">
        <v>1222</v>
      </c>
      <c r="B108" s="70" t="s">
        <v>1221</v>
      </c>
      <c r="C108" s="71" t="s">
        <v>1223</v>
      </c>
      <c r="D108" s="71" t="s">
        <v>1430</v>
      </c>
      <c r="E108" s="71">
        <v>5287</v>
      </c>
      <c r="F108" s="71">
        <v>200418</v>
      </c>
      <c r="G108" s="72" t="s">
        <v>27</v>
      </c>
      <c r="H108" s="72" t="s">
        <v>1383</v>
      </c>
      <c r="I108" s="67">
        <v>8254</v>
      </c>
      <c r="J108" t="s">
        <v>281</v>
      </c>
    </row>
    <row r="109" spans="1:10" x14ac:dyDescent="0.25">
      <c r="A109" s="69" t="s">
        <v>1431</v>
      </c>
      <c r="B109" s="70" t="s">
        <v>1224</v>
      </c>
      <c r="C109" s="71" t="s">
        <v>438</v>
      </c>
      <c r="D109" s="71" t="s">
        <v>1432</v>
      </c>
      <c r="E109" s="71">
        <v>5203</v>
      </c>
      <c r="F109" s="71">
        <v>200419</v>
      </c>
      <c r="G109" s="72" t="s">
        <v>27</v>
      </c>
      <c r="H109" s="72" t="s">
        <v>1383</v>
      </c>
      <c r="I109" s="67">
        <v>8254</v>
      </c>
      <c r="J109" t="s">
        <v>281</v>
      </c>
    </row>
    <row r="110" spans="1:10" x14ac:dyDescent="0.25">
      <c r="A110" s="69" t="s">
        <v>580</v>
      </c>
      <c r="B110" s="70" t="s">
        <v>1433</v>
      </c>
      <c r="C110" s="71" t="s">
        <v>438</v>
      </c>
      <c r="D110" s="71" t="s">
        <v>1434</v>
      </c>
      <c r="E110" s="71">
        <v>6010</v>
      </c>
      <c r="F110" s="71">
        <v>200420</v>
      </c>
      <c r="G110" s="72" t="s">
        <v>27</v>
      </c>
      <c r="H110" s="72" t="s">
        <v>1269</v>
      </c>
      <c r="I110" s="67">
        <v>8008</v>
      </c>
    </row>
    <row r="111" spans="1:10" x14ac:dyDescent="0.25">
      <c r="A111" s="69" t="s">
        <v>583</v>
      </c>
      <c r="B111" s="70" t="s">
        <v>1435</v>
      </c>
      <c r="C111" s="71" t="s">
        <v>29</v>
      </c>
      <c r="D111" s="71" t="s">
        <v>1436</v>
      </c>
      <c r="E111" s="71">
        <v>5110</v>
      </c>
      <c r="F111" s="71">
        <v>200421</v>
      </c>
      <c r="G111" s="72" t="s">
        <v>27</v>
      </c>
      <c r="H111" s="72" t="s">
        <v>1269</v>
      </c>
      <c r="I111" s="67"/>
    </row>
    <row r="112" spans="1:10" x14ac:dyDescent="0.25">
      <c r="A112" s="69" t="s">
        <v>451</v>
      </c>
      <c r="B112" s="70" t="s">
        <v>1226</v>
      </c>
      <c r="C112" s="71" t="s">
        <v>29</v>
      </c>
      <c r="D112" s="71" t="s">
        <v>1437</v>
      </c>
      <c r="E112" s="71">
        <v>5283</v>
      </c>
      <c r="F112" s="71">
        <v>200422</v>
      </c>
      <c r="G112" s="72" t="s">
        <v>27</v>
      </c>
      <c r="H112" s="72" t="s">
        <v>1269</v>
      </c>
      <c r="I112" s="67">
        <v>8058</v>
      </c>
    </row>
    <row r="113" spans="1:10" x14ac:dyDescent="0.25">
      <c r="A113" s="69" t="s">
        <v>995</v>
      </c>
      <c r="B113" s="70" t="s">
        <v>632</v>
      </c>
      <c r="C113" s="71" t="s">
        <v>29</v>
      </c>
      <c r="D113" s="71" t="s">
        <v>1438</v>
      </c>
      <c r="E113" s="71">
        <v>5503</v>
      </c>
      <c r="F113" s="71">
        <v>200423</v>
      </c>
      <c r="G113" s="72" t="s">
        <v>27</v>
      </c>
      <c r="H113" s="72" t="s">
        <v>1383</v>
      </c>
      <c r="I113" s="67">
        <v>8254</v>
      </c>
      <c r="J113" t="s">
        <v>281</v>
      </c>
    </row>
    <row r="114" spans="1:10" x14ac:dyDescent="0.25">
      <c r="A114" s="69" t="s">
        <v>537</v>
      </c>
      <c r="B114" s="70" t="s">
        <v>701</v>
      </c>
      <c r="C114" s="71" t="s">
        <v>29</v>
      </c>
      <c r="D114" s="71" t="s">
        <v>1439</v>
      </c>
      <c r="E114" s="71">
        <v>5160</v>
      </c>
      <c r="F114" s="71">
        <v>200424</v>
      </c>
      <c r="G114" s="72" t="s">
        <v>27</v>
      </c>
      <c r="H114" s="72" t="s">
        <v>1269</v>
      </c>
      <c r="I114" s="67">
        <v>8008</v>
      </c>
    </row>
    <row r="115" spans="1:10" x14ac:dyDescent="0.25">
      <c r="A115" s="69" t="s">
        <v>907</v>
      </c>
      <c r="B115" s="70" t="s">
        <v>1440</v>
      </c>
      <c r="C115" s="71" t="s">
        <v>340</v>
      </c>
      <c r="D115" s="71" t="s">
        <v>1441</v>
      </c>
      <c r="E115" s="71">
        <v>5279</v>
      </c>
      <c r="F115" s="71">
        <v>200425</v>
      </c>
      <c r="G115" s="72" t="s">
        <v>27</v>
      </c>
      <c r="H115" s="72" t="s">
        <v>1269</v>
      </c>
      <c r="I115" s="67"/>
    </row>
    <row r="116" spans="1:10" x14ac:dyDescent="0.25">
      <c r="A116" s="69" t="s">
        <v>1442</v>
      </c>
      <c r="B116" s="70" t="s">
        <v>1443</v>
      </c>
      <c r="C116" s="71" t="s">
        <v>340</v>
      </c>
      <c r="D116" s="71" t="s">
        <v>1444</v>
      </c>
      <c r="E116" s="71">
        <v>5344</v>
      </c>
      <c r="F116" s="71">
        <v>200426</v>
      </c>
      <c r="G116" s="72" t="s">
        <v>27</v>
      </c>
      <c r="H116" s="72" t="s">
        <v>1269</v>
      </c>
      <c r="I116" s="67"/>
    </row>
    <row r="117" spans="1:10" x14ac:dyDescent="0.25">
      <c r="A117" s="69" t="s">
        <v>544</v>
      </c>
      <c r="B117" s="70" t="s">
        <v>1445</v>
      </c>
      <c r="C117" s="71" t="s">
        <v>340</v>
      </c>
      <c r="D117" s="71" t="s">
        <v>1446</v>
      </c>
      <c r="E117" s="71">
        <v>5423</v>
      </c>
      <c r="F117" s="71">
        <v>200427</v>
      </c>
      <c r="G117" s="72">
        <v>200438</v>
      </c>
      <c r="H117" s="72" t="s">
        <v>1269</v>
      </c>
      <c r="I117" s="67">
        <v>8058</v>
      </c>
    </row>
    <row r="118" spans="1:10" x14ac:dyDescent="0.25">
      <c r="A118" s="69" t="s">
        <v>1407</v>
      </c>
      <c r="B118" s="70" t="s">
        <v>1445</v>
      </c>
      <c r="C118" s="71" t="s">
        <v>340</v>
      </c>
      <c r="D118" s="71" t="s">
        <v>1447</v>
      </c>
      <c r="E118" s="71">
        <v>5055</v>
      </c>
      <c r="F118" s="71">
        <v>200428</v>
      </c>
      <c r="G118" s="72" t="s">
        <v>27</v>
      </c>
      <c r="H118" s="72" t="s">
        <v>36</v>
      </c>
      <c r="I118" s="67" t="s">
        <v>1448</v>
      </c>
      <c r="J118" t="s">
        <v>281</v>
      </c>
    </row>
    <row r="119" spans="1:10" x14ac:dyDescent="0.25">
      <c r="A119" s="69" t="s">
        <v>1069</v>
      </c>
      <c r="B119" s="70" t="s">
        <v>1449</v>
      </c>
      <c r="C119" s="71" t="s">
        <v>340</v>
      </c>
      <c r="D119" s="71" t="s">
        <v>1450</v>
      </c>
      <c r="E119" s="71">
        <v>5706</v>
      </c>
      <c r="F119" s="71">
        <v>200429</v>
      </c>
      <c r="G119" s="72" t="s">
        <v>27</v>
      </c>
      <c r="H119" s="72" t="s">
        <v>1269</v>
      </c>
      <c r="I119" s="67"/>
    </row>
    <row r="120" spans="1:10" x14ac:dyDescent="0.25">
      <c r="A120" s="69" t="s">
        <v>853</v>
      </c>
      <c r="B120" s="70" t="s">
        <v>591</v>
      </c>
      <c r="C120" s="71" t="s">
        <v>29</v>
      </c>
      <c r="D120" s="71" t="s">
        <v>1451</v>
      </c>
      <c r="E120" s="71">
        <v>5276</v>
      </c>
      <c r="F120" s="71">
        <v>200430</v>
      </c>
      <c r="G120" s="72" t="s">
        <v>27</v>
      </c>
      <c r="H120" s="72" t="s">
        <v>1383</v>
      </c>
      <c r="I120" s="67">
        <v>8254</v>
      </c>
      <c r="J120" t="s">
        <v>281</v>
      </c>
    </row>
    <row r="121" spans="1:10" x14ac:dyDescent="0.25">
      <c r="A121" s="69" t="s">
        <v>579</v>
      </c>
      <c r="B121" s="70" t="s">
        <v>1452</v>
      </c>
      <c r="C121" s="71" t="s">
        <v>340</v>
      </c>
      <c r="D121" s="71" t="s">
        <v>1453</v>
      </c>
      <c r="E121" s="71">
        <v>5800</v>
      </c>
      <c r="F121" s="71">
        <v>200431</v>
      </c>
      <c r="G121" s="72" t="s">
        <v>27</v>
      </c>
      <c r="H121" s="72" t="s">
        <v>1269</v>
      </c>
      <c r="I121" s="67">
        <v>8008</v>
      </c>
    </row>
    <row r="122" spans="1:10" x14ac:dyDescent="0.25">
      <c r="A122" s="69" t="s">
        <v>1454</v>
      </c>
      <c r="B122" s="70" t="s">
        <v>1455</v>
      </c>
      <c r="C122" s="71" t="s">
        <v>438</v>
      </c>
      <c r="D122" s="71" t="s">
        <v>1456</v>
      </c>
      <c r="E122" s="71">
        <v>5145</v>
      </c>
      <c r="F122" s="71">
        <v>200435</v>
      </c>
      <c r="G122" s="72" t="s">
        <v>27</v>
      </c>
      <c r="H122" s="72" t="s">
        <v>1269</v>
      </c>
      <c r="I122" s="67">
        <v>8008</v>
      </c>
    </row>
    <row r="123" spans="1:10" x14ac:dyDescent="0.25">
      <c r="A123" s="69" t="s">
        <v>1407</v>
      </c>
      <c r="B123" s="70" t="s">
        <v>1328</v>
      </c>
      <c r="C123" s="71" t="s">
        <v>340</v>
      </c>
      <c r="D123" s="71" t="s">
        <v>1457</v>
      </c>
      <c r="E123" s="71">
        <v>5726</v>
      </c>
      <c r="F123" s="71">
        <v>200436</v>
      </c>
      <c r="G123" s="72" t="s">
        <v>27</v>
      </c>
      <c r="H123" s="72" t="s">
        <v>36</v>
      </c>
      <c r="I123" s="67" t="s">
        <v>1448</v>
      </c>
      <c r="J123" t="s">
        <v>281</v>
      </c>
    </row>
    <row r="124" spans="1:10" x14ac:dyDescent="0.25">
      <c r="A124" s="69" t="s">
        <v>424</v>
      </c>
      <c r="B124" s="70" t="s">
        <v>1458</v>
      </c>
      <c r="C124" s="71" t="s">
        <v>29</v>
      </c>
      <c r="D124" s="71" t="s">
        <v>1459</v>
      </c>
      <c r="E124" s="71">
        <v>5309</v>
      </c>
      <c r="F124" s="71">
        <v>200437</v>
      </c>
      <c r="G124" s="72" t="s">
        <v>27</v>
      </c>
      <c r="H124" s="72" t="s">
        <v>1269</v>
      </c>
      <c r="I124" s="67">
        <v>8058</v>
      </c>
    </row>
    <row r="125" spans="1:10" x14ac:dyDescent="0.25">
      <c r="A125" s="69" t="s">
        <v>493</v>
      </c>
      <c r="B125" s="70" t="s">
        <v>701</v>
      </c>
      <c r="C125" s="71" t="s">
        <v>340</v>
      </c>
      <c r="D125" s="71" t="s">
        <v>1460</v>
      </c>
      <c r="E125" s="71">
        <v>5257</v>
      </c>
      <c r="F125" s="71">
        <v>200438</v>
      </c>
      <c r="G125" s="72" t="s">
        <v>27</v>
      </c>
      <c r="H125" s="72" t="s">
        <v>1269</v>
      </c>
      <c r="I125" s="67">
        <v>8058</v>
      </c>
    </row>
    <row r="126" spans="1:10" x14ac:dyDescent="0.25">
      <c r="A126" s="69" t="s">
        <v>578</v>
      </c>
      <c r="B126" s="70" t="s">
        <v>1461</v>
      </c>
      <c r="C126" s="71" t="s">
        <v>340</v>
      </c>
      <c r="D126" s="71" t="s">
        <v>1462</v>
      </c>
      <c r="E126" s="71">
        <v>5100</v>
      </c>
      <c r="F126" s="71">
        <v>200439</v>
      </c>
      <c r="G126" s="72" t="s">
        <v>27</v>
      </c>
      <c r="H126" s="72" t="s">
        <v>1269</v>
      </c>
      <c r="I126" s="67">
        <v>8058</v>
      </c>
    </row>
    <row r="127" spans="1:10" x14ac:dyDescent="0.25">
      <c r="A127" s="69" t="s">
        <v>604</v>
      </c>
      <c r="B127" s="70" t="s">
        <v>603</v>
      </c>
      <c r="C127" s="71" t="s">
        <v>29</v>
      </c>
      <c r="D127" s="71" t="s">
        <v>1463</v>
      </c>
      <c r="E127" s="71">
        <v>5494</v>
      </c>
      <c r="F127" s="71">
        <v>200440</v>
      </c>
      <c r="G127" s="72" t="s">
        <v>27</v>
      </c>
      <c r="H127" s="72" t="s">
        <v>1269</v>
      </c>
      <c r="I127" s="67">
        <v>8008</v>
      </c>
    </row>
    <row r="128" spans="1:10" x14ac:dyDescent="0.25">
      <c r="A128" s="69" t="s">
        <v>860</v>
      </c>
      <c r="B128" s="70" t="s">
        <v>858</v>
      </c>
      <c r="C128" s="71" t="s">
        <v>29</v>
      </c>
      <c r="D128" s="71" t="s">
        <v>1464</v>
      </c>
      <c r="E128" s="71">
        <v>5280</v>
      </c>
      <c r="F128" s="71">
        <v>200441</v>
      </c>
      <c r="G128" s="72" t="s">
        <v>27</v>
      </c>
      <c r="H128" s="72" t="s">
        <v>1269</v>
      </c>
      <c r="I128" s="67">
        <v>8058</v>
      </c>
    </row>
    <row r="129" spans="1:9" x14ac:dyDescent="0.25">
      <c r="A129" s="69" t="s">
        <v>608</v>
      </c>
      <c r="B129" s="70" t="s">
        <v>1465</v>
      </c>
      <c r="C129" s="71" t="s">
        <v>29</v>
      </c>
      <c r="D129" s="71" t="s">
        <v>1466</v>
      </c>
      <c r="E129" s="71">
        <v>5983</v>
      </c>
      <c r="F129" s="71">
        <v>200442</v>
      </c>
      <c r="G129" s="72" t="s">
        <v>27</v>
      </c>
      <c r="H129" s="72" t="s">
        <v>1269</v>
      </c>
      <c r="I129" s="67"/>
    </row>
    <row r="130" spans="1:9" x14ac:dyDescent="0.25">
      <c r="A130" s="69" t="s">
        <v>616</v>
      </c>
      <c r="B130" s="70" t="s">
        <v>615</v>
      </c>
      <c r="C130" s="71" t="s">
        <v>29</v>
      </c>
      <c r="D130" s="71" t="s">
        <v>1467</v>
      </c>
      <c r="E130" s="71">
        <v>5432</v>
      </c>
      <c r="F130" s="71">
        <v>200443</v>
      </c>
      <c r="G130" s="72" t="s">
        <v>27</v>
      </c>
      <c r="H130" s="72" t="s">
        <v>1269</v>
      </c>
      <c r="I130" s="67">
        <v>8058</v>
      </c>
    </row>
    <row r="131" spans="1:9" x14ac:dyDescent="0.25">
      <c r="A131" s="69" t="s">
        <v>586</v>
      </c>
      <c r="B131" s="70" t="s">
        <v>584</v>
      </c>
      <c r="C131" s="71" t="s">
        <v>29</v>
      </c>
      <c r="D131" s="71" t="s">
        <v>1468</v>
      </c>
      <c r="E131" s="71">
        <v>5437</v>
      </c>
      <c r="F131" s="71">
        <v>200444</v>
      </c>
      <c r="G131" s="72" t="s">
        <v>27</v>
      </c>
      <c r="H131" s="72" t="s">
        <v>1269</v>
      </c>
      <c r="I131" s="67">
        <v>8058</v>
      </c>
    </row>
    <row r="132" spans="1:9" x14ac:dyDescent="0.25">
      <c r="A132" s="69" t="s">
        <v>469</v>
      </c>
      <c r="B132" s="70" t="s">
        <v>592</v>
      </c>
      <c r="C132" s="71" t="s">
        <v>29</v>
      </c>
      <c r="D132" s="71" t="s">
        <v>1469</v>
      </c>
      <c r="E132" s="71">
        <v>5826</v>
      </c>
      <c r="F132" s="71">
        <v>200445</v>
      </c>
      <c r="G132" s="72" t="s">
        <v>27</v>
      </c>
      <c r="H132" s="72" t="s">
        <v>1269</v>
      </c>
      <c r="I132" s="67">
        <v>8008</v>
      </c>
    </row>
    <row r="133" spans="1:9" x14ac:dyDescent="0.25">
      <c r="A133" s="69" t="s">
        <v>597</v>
      </c>
      <c r="B133" s="70" t="s">
        <v>596</v>
      </c>
      <c r="C133" s="71" t="s">
        <v>29</v>
      </c>
      <c r="D133" s="71" t="s">
        <v>1470</v>
      </c>
      <c r="E133" s="71">
        <v>5831</v>
      </c>
      <c r="F133" s="71">
        <v>200446</v>
      </c>
      <c r="G133" s="72" t="s">
        <v>27</v>
      </c>
      <c r="H133" s="72" t="s">
        <v>1269</v>
      </c>
      <c r="I133" s="67">
        <v>8008</v>
      </c>
    </row>
    <row r="134" spans="1:9" x14ac:dyDescent="0.25">
      <c r="A134" s="69" t="s">
        <v>490</v>
      </c>
      <c r="B134" s="70" t="s">
        <v>588</v>
      </c>
      <c r="C134" s="71" t="s">
        <v>29</v>
      </c>
      <c r="D134" s="71" t="s">
        <v>1471</v>
      </c>
      <c r="E134" s="71">
        <v>5825</v>
      </c>
      <c r="F134" s="71">
        <v>200447</v>
      </c>
      <c r="G134" s="72" t="s">
        <v>27</v>
      </c>
      <c r="H134" s="72" t="s">
        <v>1269</v>
      </c>
      <c r="I134" s="67">
        <v>8008</v>
      </c>
    </row>
    <row r="135" spans="1:9" x14ac:dyDescent="0.25">
      <c r="A135" s="69" t="s">
        <v>1124</v>
      </c>
      <c r="B135" s="70" t="s">
        <v>1472</v>
      </c>
      <c r="C135" s="71" t="s">
        <v>29</v>
      </c>
      <c r="D135" s="71" t="s">
        <v>1473</v>
      </c>
      <c r="E135" s="71">
        <v>5060</v>
      </c>
      <c r="F135" s="71">
        <v>200450</v>
      </c>
      <c r="G135" s="72" t="s">
        <v>27</v>
      </c>
      <c r="H135" s="72" t="s">
        <v>1269</v>
      </c>
      <c r="I135" s="67"/>
    </row>
    <row r="136" spans="1:9" x14ac:dyDescent="0.25">
      <c r="A136" s="69" t="s">
        <v>1474</v>
      </c>
      <c r="B136" s="70" t="s">
        <v>1475</v>
      </c>
      <c r="C136" s="71" t="s">
        <v>674</v>
      </c>
      <c r="D136" s="71" t="s">
        <v>1476</v>
      </c>
      <c r="E136" s="71">
        <v>5195</v>
      </c>
      <c r="F136" s="71" t="s">
        <v>1477</v>
      </c>
      <c r="G136" s="72" t="s">
        <v>27</v>
      </c>
      <c r="H136" s="72" t="s">
        <v>1269</v>
      </c>
      <c r="I136" s="67"/>
    </row>
    <row r="137" spans="1:9" x14ac:dyDescent="0.25">
      <c r="A137" s="69" t="s">
        <v>673</v>
      </c>
      <c r="B137" s="70" t="s">
        <v>672</v>
      </c>
      <c r="C137" s="71" t="s">
        <v>674</v>
      </c>
      <c r="D137" s="71" t="s">
        <v>1478</v>
      </c>
      <c r="E137" s="71">
        <v>5062</v>
      </c>
      <c r="F137" s="71" t="s">
        <v>1479</v>
      </c>
      <c r="G137" s="72" t="s">
        <v>27</v>
      </c>
      <c r="H137" s="72" t="s">
        <v>1269</v>
      </c>
      <c r="I137" s="67"/>
    </row>
    <row r="138" spans="1:9" x14ac:dyDescent="0.25">
      <c r="A138" s="69" t="s">
        <v>1454</v>
      </c>
      <c r="B138" s="70" t="s">
        <v>1480</v>
      </c>
      <c r="C138" s="71" t="s">
        <v>674</v>
      </c>
      <c r="D138" s="71" t="s">
        <v>1481</v>
      </c>
      <c r="E138" s="71">
        <v>5086</v>
      </c>
      <c r="F138" s="71" t="s">
        <v>1482</v>
      </c>
      <c r="G138" s="72" t="s">
        <v>27</v>
      </c>
      <c r="H138" s="72" t="s">
        <v>1269</v>
      </c>
      <c r="I138" s="67"/>
    </row>
    <row r="139" spans="1:9" x14ac:dyDescent="0.25">
      <c r="A139" s="69" t="s">
        <v>490</v>
      </c>
      <c r="B139" s="70" t="s">
        <v>1483</v>
      </c>
      <c r="C139" s="71" t="s">
        <v>674</v>
      </c>
      <c r="D139" s="71" t="s">
        <v>1484</v>
      </c>
      <c r="E139" s="71">
        <v>5111</v>
      </c>
      <c r="F139" s="71" t="s">
        <v>1485</v>
      </c>
      <c r="G139" s="72" t="s">
        <v>27</v>
      </c>
      <c r="H139" s="72" t="s">
        <v>1269</v>
      </c>
      <c r="I139" s="67"/>
    </row>
    <row r="140" spans="1:9" x14ac:dyDescent="0.25">
      <c r="A140" s="69" t="s">
        <v>1222</v>
      </c>
      <c r="B140" s="70" t="s">
        <v>1486</v>
      </c>
      <c r="C140" s="71" t="s">
        <v>340</v>
      </c>
      <c r="D140" s="71" t="s">
        <v>1487</v>
      </c>
      <c r="E140" s="71">
        <v>5112</v>
      </c>
      <c r="F140" s="71" t="s">
        <v>1488</v>
      </c>
      <c r="G140" s="72" t="s">
        <v>27</v>
      </c>
      <c r="H140" s="72" t="s">
        <v>1269</v>
      </c>
      <c r="I140" s="67">
        <v>8008</v>
      </c>
    </row>
    <row r="141" spans="1:9" x14ac:dyDescent="0.25">
      <c r="A141" s="79" t="s">
        <v>1489</v>
      </c>
      <c r="B141" s="80" t="s">
        <v>1490</v>
      </c>
      <c r="C141" s="81" t="s">
        <v>438</v>
      </c>
      <c r="D141" s="81" t="s">
        <v>1491</v>
      </c>
      <c r="E141" s="81">
        <v>5390</v>
      </c>
      <c r="F141" s="81" t="s">
        <v>1492</v>
      </c>
      <c r="G141" s="82" t="s">
        <v>27</v>
      </c>
      <c r="H141" s="82" t="s">
        <v>1269</v>
      </c>
      <c r="I141" s="83"/>
    </row>
    <row r="142" spans="1:9" x14ac:dyDescent="0.25">
      <c r="A142" s="46" t="s">
        <v>1493</v>
      </c>
      <c r="B142" s="46" t="s">
        <v>1043</v>
      </c>
      <c r="C142" s="76" t="s">
        <v>340</v>
      </c>
      <c r="D142" s="77" t="s">
        <v>1494</v>
      </c>
      <c r="E142" s="77">
        <v>5117</v>
      </c>
      <c r="F142" s="78" t="s">
        <v>1495</v>
      </c>
      <c r="G142" s="78" t="s">
        <v>27</v>
      </c>
      <c r="H142" s="77" t="s">
        <v>1269</v>
      </c>
      <c r="I142" s="46">
        <v>8058</v>
      </c>
    </row>
    <row r="143" spans="1:9" x14ac:dyDescent="0.25">
      <c r="A143" s="84" t="s">
        <v>1407</v>
      </c>
      <c r="B143" s="85" t="s">
        <v>1496</v>
      </c>
      <c r="C143" s="85" t="s">
        <v>340</v>
      </c>
      <c r="D143" s="85" t="s">
        <v>1497</v>
      </c>
      <c r="E143" s="86">
        <v>5080</v>
      </c>
      <c r="F143" s="86">
        <v>200455</v>
      </c>
      <c r="G143" s="85" t="s">
        <v>27</v>
      </c>
      <c r="H143" s="85" t="s">
        <v>36</v>
      </c>
      <c r="I143" s="85" t="s">
        <v>1498</v>
      </c>
    </row>
  </sheetData>
  <mergeCells count="5">
    <mergeCell ref="A1:A2"/>
    <mergeCell ref="B1:B2"/>
    <mergeCell ref="C1:C2"/>
    <mergeCell ref="D1:D2"/>
    <mergeCell ref="H1:H2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EF354-F4F1-40A3-B31D-9AE8718FE04D}">
  <dimension ref="A1"/>
  <sheetViews>
    <sheetView tabSelected="1" workbookViewId="0"/>
  </sheetViews>
  <sheetFormatPr baseColWidth="10" defaultColWidth="9.140625"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BB7B079235C84B9978713EE37EDB91" ma:contentTypeVersion="10" ma:contentTypeDescription="Create a new document." ma:contentTypeScope="" ma:versionID="ffb857363d0e3bdf8b0009a4ae246448">
  <xsd:schema xmlns:xsd="http://www.w3.org/2001/XMLSchema" xmlns:xs="http://www.w3.org/2001/XMLSchema" xmlns:p="http://schemas.microsoft.com/office/2006/metadata/properties" xmlns:ns2="c5dedf1b-4d10-4ace-95f2-7bb4e8583e57" targetNamespace="http://schemas.microsoft.com/office/2006/metadata/properties" ma:root="true" ma:fieldsID="2922e521f3466e637951916da998d285" ns2:_="">
    <xsd:import namespace="c5dedf1b-4d10-4ace-95f2-7bb4e8583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dedf1b-4d10-4ace-95f2-7bb4e8583e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purl.oclc.org/ooxml/officeDocument/customXml" ds:itemID="{6A535F4F-D10E-4327-91F3-50804D1AE96B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purl.oclc.org/ooxml/officeDocument/customXml" ds:itemID="{1739944E-298C-477E-9D88-8B2FAD93A3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dedf1b-4d10-4ace-95f2-7bb4e8583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purl.oclc.org/ooxml/officeDocument/customXml" ds:itemID="{08F076ED-3075-445D-B70B-16C151DB48CC}">
  <ds:schemaRefs>
    <ds:schemaRef ds:uri="http://schemas.microsoft.com/sharepoint/v3/contenttype/forms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EVLXX</vt:lpstr>
      <vt:lpstr>Plan Implantation DECT</vt:lpstr>
      <vt:lpstr>Feuil1</vt:lpstr>
      <vt:lpstr>Bornes DECT + Network</vt:lpstr>
      <vt:lpstr>Interphones</vt:lpstr>
      <vt:lpstr>Base travail</vt:lpstr>
      <vt:lpstr>Suivi migration</vt:lpstr>
      <vt:lpstr>ANNUAIRE</vt:lpstr>
      <vt:lpstr>Plan Interphones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Fabien RAMACCIOTTI</dc:creator>
  <cp:keywords/>
  <dc:description/>
  <cp:lastModifiedBy>Hugo BEGUE</cp:lastModifiedBy>
  <cp:revision/>
  <dcterms:created xsi:type="dcterms:W3CDTF">2021-08-03T12:49:31Z</dcterms:created>
  <dcterms:modified xsi:type="dcterms:W3CDTF">2022-05-05T08:36:29Z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0x010100DDBB7B079235C84B9978713EE37EDB91</vt:lpwstr>
  </property>
</Properties>
</file>